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<sst xmlns="http://schemas.openxmlformats.org/spreadsheetml/2006/main" count="55" uniqueCount="55">
  <si>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</si>
  <si>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</si>
  <si>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ул.Воинов-интернационалистов 2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</si>
  <si>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</si>
  <si>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</si>
  <si>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</si>
  <si>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</si>
  <si>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</si>
  <si>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</si>
  <si>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</si>
  <si>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</si>
  <si>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</si>
  <si>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</si>
  <si>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</si>
  <si>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</si>
  <si>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</si>
  <si>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</si>
  <si>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</si>
  <si>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</si>
  <si>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</si>
  <si>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</si>
  <si>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</si>
  <si>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</si>
  <si>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</si>
  <si>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</si>
  <si>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</si>
  <si>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</si>
  <si>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</si>
  <si>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</si>
  <si>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</si>
  <si>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</si>
  <si>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</si>
  <si>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</si>
  <si>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</si>
  <si>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</si>
  <si>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</si>
  <si>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</si>
  <si>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</si>
  <si>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</si>
  <si>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</si>
  <si>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</si>
  <si>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</si>
  <si>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35 кв.метров</t>
  </si>
  <si>
    <t>2. Ремонт лестничных клеток</t>
  </si>
  <si>
    <t>3. Ремонт прочих конструктивных элементов</t>
  </si>
  <si>
    <t>4. Замена и ремонт трубопровода ХВС, ГВС, отопления</t>
  </si>
  <si>
    <t>25,6метров, устранение свища трубопровода 2 выезда</t>
  </si>
  <si>
    <t>5. Замена трубопровода канализации</t>
  </si>
  <si>
    <t>6. Замена запорной арматуры (затворы, задвижки, вентиля, краны)</t>
  </si>
  <si>
    <t>17 штук</t>
  </si>
  <si>
    <t>7. Замена внутренних пожарных кранов</t>
  </si>
  <si>
    <t>8. Электротехническе работы</t>
  </si>
  <si>
    <t>Смена электропроводки 14м., смена розеток (общ.) 2шт., смена эл.патрона 1шт., смена автомата 10шт., замена лампочки 33 шт.</t>
  </si>
  <si>
    <t>9. Текущий ремонт объектов благоустройства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</si>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</sst>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85" zoomScaleNormal="85" zoomScalePageLayoutView="0" workbookViewId="0" topLeftCell="A1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28125" style="1" customWidth="1"/>
    <col min="4" max="4" width="16.28125" style="1" customWidth="1"/>
    <col min="5" max="16384" width="9.140625" style="1" customWidth="1"/>
  </cols>
  <sheetData>
    <row r="1" spans="2:4" ht="15">
      <c r="B1" s="31" t="s">
        <v>0</v>
      </c>
      <c r="C1" s="31"/>
      <c r="D1" s="31"/>
    </row>
    <row r="2" spans="2:4" ht="13.5">
      <c r="B2" s="32" t="s">
        <v>1</v>
      </c>
      <c r="C2" s="32"/>
      <c r="D2" s="32"/>
    </row>
    <row r="3" spans="2:4" ht="13.5">
      <c r="B3" s="32" t="s">
        <v>2</v>
      </c>
      <c r="C3" s="32"/>
      <c r="D3" s="32"/>
    </row>
    <row r="4" ht="12.75">
      <c r="B4" s="3" t="s">
        <v>3</v>
      </c>
    </row>
    <row r="5" ht="12.75">
      <c r="B5" s="3" t="s">
        <v>4</v>
      </c>
    </row>
    <row r="6" ht="3" customHeight="1">
      <c r="B6" s="4"/>
    </row>
    <row r="7" ht="12.75">
      <c r="B7" s="3" t="s">
        <v>5</v>
      </c>
    </row>
    <row r="9" spans="2:4" ht="12.75">
      <c r="B9"/>
      <c r="C9" s="5" t="s">
        <v>6</v>
      </c>
      <c r="D9" s="5">
        <v>5314.7</v>
      </c>
    </row>
    <row r="10" ht="6" customHeight="1">
      <c r="B10" s="6"/>
    </row>
    <row r="11" ht="5.25" customHeight="1"/>
    <row r="12" spans="2:4" ht="13.5">
      <c r="B12" s="7"/>
      <c r="C12" s="8" t="s">
        <v>7</v>
      </c>
      <c r="D12" s="9">
        <v>41319.25</v>
      </c>
    </row>
    <row r="13" spans="2:4" ht="13.5">
      <c r="B13" s="7"/>
      <c r="C13" s="8" t="s">
        <v>8</v>
      </c>
      <c r="D13" s="9">
        <v>29378.03</v>
      </c>
    </row>
    <row r="14" spans="2:4" ht="13.5">
      <c r="B14" s="7"/>
      <c r="C14" s="8" t="s">
        <v>9</v>
      </c>
      <c r="D14" s="9">
        <v>393065.94</v>
      </c>
    </row>
    <row r="15" spans="2:4" ht="13.5">
      <c r="B15" s="7"/>
      <c r="C15" s="8" t="s">
        <v>10</v>
      </c>
      <c r="D15" s="9">
        <v>391622.17</v>
      </c>
    </row>
    <row r="16" spans="2:4" ht="13.5">
      <c r="B16" s="7"/>
      <c r="C16" s="8" t="s">
        <v>11</v>
      </c>
      <c r="D16" s="9">
        <f>D45</f>
        <v>290439.48647449404</v>
      </c>
    </row>
    <row r="17" spans="2:4" ht="13.5">
      <c r="B17" s="7"/>
      <c r="C17" s="8" t="s">
        <v>12</v>
      </c>
      <c r="D17" s="9">
        <f>D12+D14-D15</f>
        <v>42763.02000000002</v>
      </c>
    </row>
    <row r="18" spans="2:4" ht="13.5">
      <c r="B18" s="7"/>
      <c r="C18" s="8" t="s">
        <v>13</v>
      </c>
      <c r="D18" s="9">
        <f>D13+D14-D16</f>
        <v>132004.48352550593</v>
      </c>
    </row>
    <row r="19" spans="2:4" ht="13.5">
      <c r="B19" s="7"/>
      <c r="C19" s="8" t="s">
        <v>14</v>
      </c>
      <c r="D19" s="10">
        <f>D15/D14*100</f>
        <v>99.6326901282772</v>
      </c>
    </row>
    <row r="20" ht="12.75">
      <c r="B20" s="11"/>
    </row>
    <row r="21" spans="2:4" ht="12.75">
      <c r="B21" s="12" t="s">
        <v>15</v>
      </c>
      <c r="C21" s="12" t="s">
        <v>16</v>
      </c>
      <c r="D21" s="13" t="s">
        <v>17</v>
      </c>
    </row>
    <row r="22" spans="2:4" ht="12.75">
      <c r="B22" s="14">
        <v>1</v>
      </c>
      <c r="C22" s="14">
        <v>2</v>
      </c>
      <c r="D22" s="14">
        <v>3</v>
      </c>
    </row>
    <row r="23" spans="2:4" ht="13.5">
      <c r="B23" s="14"/>
      <c r="C23" s="15" t="s">
        <v>18</v>
      </c>
      <c r="D23" s="30">
        <f>44607.67*1.1159462</f>
        <v>49779.759827354</v>
      </c>
    </row>
    <row r="24" spans="2:4" ht="71.25" customHeight="1">
      <c r="B24" s="16" t="s">
        <v>19</v>
      </c>
      <c r="C24" s="17" t="s">
        <v>20</v>
      </c>
      <c r="D24" s="18">
        <f>D23-D25-D26</f>
        <v>37224.021833264</v>
      </c>
    </row>
    <row r="25" spans="2:4" ht="46.5" customHeight="1">
      <c r="B25" s="16" t="s">
        <v>21</v>
      </c>
      <c r="C25" s="17" t="s">
        <v>22</v>
      </c>
      <c r="D25" s="18">
        <f>D9*0.08141*12</f>
        <v>5192.0367240000005</v>
      </c>
    </row>
    <row r="26" spans="2:4" ht="36.75" customHeight="1">
      <c r="B26" s="16" t="s">
        <v>23</v>
      </c>
      <c r="C26" s="17" t="s">
        <v>24</v>
      </c>
      <c r="D26" s="18">
        <f>D9*1.3855347</f>
        <v>7363.7012700899995</v>
      </c>
    </row>
    <row r="27" spans="2:4" ht="13.5">
      <c r="B27" s="16"/>
      <c r="C27" s="19" t="s">
        <v>25</v>
      </c>
      <c r="D27" s="20">
        <f>SUM(D28:D34)</f>
        <v>200794.42664714003</v>
      </c>
    </row>
    <row r="28" spans="2:4" ht="71.25">
      <c r="B28" s="16" t="s">
        <v>26</v>
      </c>
      <c r="C28" s="21" t="s">
        <v>27</v>
      </c>
      <c r="D28" s="9">
        <v>58640.3</v>
      </c>
    </row>
    <row r="29" spans="2:4" ht="20.25" customHeight="1">
      <c r="B29" s="16" t="s">
        <v>28</v>
      </c>
      <c r="C29" s="8" t="s">
        <v>29</v>
      </c>
      <c r="D29" s="9">
        <f>0.9995794*68750.35</f>
        <v>68721.43360279001</v>
      </c>
    </row>
    <row r="30" spans="2:4" ht="18" customHeight="1">
      <c r="B30" s="16" t="s">
        <v>30</v>
      </c>
      <c r="C30" s="8" t="s">
        <v>31</v>
      </c>
      <c r="D30" s="9">
        <v>0</v>
      </c>
    </row>
    <row r="31" spans="2:4" ht="30.75" customHeight="1">
      <c r="B31" s="16" t="s">
        <v>32</v>
      </c>
      <c r="C31" s="21" t="s">
        <v>33</v>
      </c>
      <c r="D31" s="9">
        <v>0</v>
      </c>
    </row>
    <row r="32" spans="2:4" ht="27" customHeight="1">
      <c r="B32" s="16" t="s">
        <v>34</v>
      </c>
      <c r="C32" s="22" t="s">
        <v>35</v>
      </c>
      <c r="D32" s="9">
        <f>1.0571432*34857.92</f>
        <v>36849.813094144</v>
      </c>
    </row>
    <row r="33" spans="2:4" ht="13.5">
      <c r="B33" s="16" t="s">
        <v>36</v>
      </c>
      <c r="C33" s="8" t="s">
        <v>37</v>
      </c>
      <c r="D33" s="9">
        <v>0</v>
      </c>
    </row>
    <row r="34" spans="2:4" ht="13.5">
      <c r="B34" s="16" t="s">
        <v>38</v>
      </c>
      <c r="C34" s="8" t="s">
        <v>39</v>
      </c>
      <c r="D34" s="9">
        <f>0.9968242*36699.43</f>
        <v>36582.879950206</v>
      </c>
    </row>
    <row r="35" spans="2:4" ht="13.5">
      <c r="B35" s="23"/>
      <c r="C35" s="19" t="s">
        <v>40</v>
      </c>
      <c r="D35" s="20">
        <f>SUM(D36:D44)</f>
        <v>39865.299999999996</v>
      </c>
    </row>
    <row r="36" spans="2:4" ht="13.5">
      <c r="B36" s="24" t="s">
        <v>41</v>
      </c>
      <c r="C36" s="8" t="s">
        <v>42</v>
      </c>
      <c r="D36" s="9">
        <v>10678.2</v>
      </c>
    </row>
    <row r="37" spans="2:4" ht="13.5">
      <c r="B37" s="25" t="s">
        <v>43</v>
      </c>
      <c r="C37" s="8"/>
      <c r="D37" s="9">
        <v>0</v>
      </c>
    </row>
    <row r="38" spans="2:4" ht="13.5">
      <c r="B38" s="24" t="s">
        <v>44</v>
      </c>
      <c r="C38" s="8"/>
      <c r="D38" s="9">
        <v>0</v>
      </c>
    </row>
    <row r="39" spans="2:4" ht="22.5">
      <c r="B39" s="24" t="s">
        <v>45</v>
      </c>
      <c r="C39" s="8" t="s">
        <v>46</v>
      </c>
      <c r="D39" s="9">
        <v>12394.3</v>
      </c>
    </row>
    <row r="40" spans="2:4" ht="13.5">
      <c r="B40" s="24" t="s">
        <v>47</v>
      </c>
      <c r="C40" s="8"/>
      <c r="D40" s="9">
        <v>0</v>
      </c>
    </row>
    <row r="41" spans="2:4" ht="22.5">
      <c r="B41" s="24" t="s">
        <v>48</v>
      </c>
      <c r="C41" s="8" t="s">
        <v>49</v>
      </c>
      <c r="D41" s="9">
        <v>12240.1</v>
      </c>
    </row>
    <row r="42" spans="2:4" ht="13.5">
      <c r="B42" s="24" t="s">
        <v>50</v>
      </c>
      <c r="C42" s="8"/>
      <c r="D42" s="9">
        <v>0</v>
      </c>
    </row>
    <row r="43" spans="2:4" ht="20.25">
      <c r="B43" s="24" t="s">
        <v>51</v>
      </c>
      <c r="C43" s="21" t="s">
        <v>52</v>
      </c>
      <c r="D43" s="9">
        <v>4552.7</v>
      </c>
    </row>
    <row r="44" spans="2:4" ht="13.5">
      <c r="B44" s="24" t="s">
        <v>53</v>
      </c>
      <c r="C44" s="8"/>
      <c r="D44" s="9">
        <v>0</v>
      </c>
    </row>
    <row r="45" spans="2:5" ht="15">
      <c r="B45" s="26"/>
      <c r="C45" s="19" t="s">
        <v>54</v>
      </c>
      <c r="D45" s="27">
        <f>SUM(D35+D27+D23)</f>
        <v>290439.48647449404</v>
      </c>
      <c r="E45" s="28"/>
    </row>
    <row r="47" spans="2:4" ht="13.5">
      <c r="B47" s="2"/>
      <c r="C47" s="2"/>
      <c r="D47" s="2"/>
    </row>
    <row r="49" ht="12.75">
      <c r="B49" s="29"/>
    </row>
  </sheetData>
  <sheetProtection selectLockedCells="1" selectUnlockedCells="1"/>
  <mergeCells count="3">
    <mergeCell ref="B1:D1"/>
    <mergeCell ref="B2:D2"/>
    <mergeCell ref="B3:D3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2013-06-27T12:55:00Z</dcterms:modified>
  <cp:category/>
  <cp:version/>
  <cp:contentType/>
  <cp:contentStatus/>
</cp:coreProperties>
</file>