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<sst xmlns="http://schemas.openxmlformats.org/spreadsheetml/2006/main" count="54" uniqueCount="54">
  <si>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</si>
  <si>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</si>
  <si>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40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</si>
  <si>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</si>
  <si>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</si>
  <si>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</si>
  <si>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</si>
  <si>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</si>
  <si>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</si>
  <si>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</si>
  <si>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</si>
  <si>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</si>
  <si>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</si>
  <si>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</si>
  <si>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</si>
  <si>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</si>
  <si>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</si>
  <si>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</si>
  <si>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</si>
  <si>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</si>
  <si>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</si>
  <si>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</si>
  <si>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</si>
  <si>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</si>
  <si>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</si>
  <si>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</si>
  <si>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</si>
  <si>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</si>
  <si>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</si>
  <si>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</si>
  <si>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</si>
  <si>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</si>
  <si>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</si>
  <si>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</si>
  <si>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</si>
  <si>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</si>
  <si>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</si>
  <si>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</si>
  <si>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</si>
  <si>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</si>
  <si>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</si>
  <si>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</si>
  <si>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</si>
  <si>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</si>
  <si>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</si>
  <si>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9,7 п.м., устранение свища трубопровода с применением сварки 4 выезда</t>
  </si>
  <si>
    <t>5. Замена трубопровода канализации</t>
  </si>
  <si>
    <t>6. Замена запорной арматуры (затворы, задвижки, вентиля, краны)</t>
  </si>
  <si>
    <t>замена сгона 1 шт., арматуры 8 шт.</t>
  </si>
  <si>
    <t>7. Замена внутренних пожарных кранов</t>
  </si>
  <si>
    <t>8. Электротехническе работы</t>
  </si>
  <si>
    <t>Смена предохранителя 2 шт., протяжка и разброска б/соединений 208 шт., очистка от пыли, мусора групп щит и рубильн. 32 шт., смена электропроводки 2 шт., смена пакетника 1 шт.. Замена лампочки 6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</si>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</sst>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2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4431.4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31504.21</v>
      </c>
    </row>
    <row r="13" spans="2:4" ht="13.5">
      <c r="B13" s="6"/>
      <c r="C13" s="7" t="s">
        <v>8</v>
      </c>
      <c r="D13" s="8">
        <v>49714.19</v>
      </c>
    </row>
    <row r="14" spans="2:4" ht="13.5">
      <c r="B14" s="6"/>
      <c r="C14" s="7" t="s">
        <v>9</v>
      </c>
      <c r="D14" s="8">
        <v>323321.74</v>
      </c>
    </row>
    <row r="15" spans="2:4" ht="13.5">
      <c r="B15" s="6"/>
      <c r="C15" s="7" t="s">
        <v>10</v>
      </c>
      <c r="D15" s="8">
        <v>324263.18</v>
      </c>
    </row>
    <row r="16" spans="2:4" ht="13.5">
      <c r="B16" s="6"/>
      <c r="C16" s="7" t="s">
        <v>11</v>
      </c>
      <c r="D16" s="8">
        <f>D45</f>
        <v>210627.229033536</v>
      </c>
    </row>
    <row r="17" spans="2:4" ht="13.5">
      <c r="B17" s="6"/>
      <c r="C17" s="7" t="s">
        <v>12</v>
      </c>
      <c r="D17" s="8">
        <f>D12+D14-D15</f>
        <v>30562.77000000002</v>
      </c>
    </row>
    <row r="18" spans="2:4" ht="13.5">
      <c r="B18" s="6"/>
      <c r="C18" s="7" t="s">
        <v>13</v>
      </c>
      <c r="D18" s="8">
        <f>D13+D14-D16</f>
        <v>162408.700966464</v>
      </c>
    </row>
    <row r="19" spans="2:4" ht="13.5">
      <c r="B19" s="6"/>
      <c r="C19" s="7" t="s">
        <v>14</v>
      </c>
      <c r="D19" s="9">
        <f>D15/D14*100</f>
        <v>100.29117745067188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36692.86*1.1159462</f>
        <v>40947.257684132004</v>
      </c>
    </row>
    <row r="24" spans="2:4" ht="60.75">
      <c r="B24" s="15" t="s">
        <v>19</v>
      </c>
      <c r="C24" s="16" t="s">
        <v>20</v>
      </c>
      <c r="D24" s="17">
        <f>D23-D25-D26</f>
        <v>30478.275926552004</v>
      </c>
    </row>
    <row r="25" spans="2:4" ht="30">
      <c r="B25" s="15" t="s">
        <v>21</v>
      </c>
      <c r="C25" s="16" t="s">
        <v>22</v>
      </c>
      <c r="D25" s="17">
        <f>D9*0.08141*12</f>
        <v>4329.123288000001</v>
      </c>
    </row>
    <row r="26" spans="2:4" ht="30">
      <c r="B26" s="15" t="s">
        <v>23</v>
      </c>
      <c r="C26" s="16" t="s">
        <v>24</v>
      </c>
      <c r="D26" s="17">
        <f>D9*1.3855347</f>
        <v>6139.858469579999</v>
      </c>
    </row>
    <row r="27" spans="2:4" ht="13.5">
      <c r="B27" s="15"/>
      <c r="C27" s="18" t="s">
        <v>25</v>
      </c>
      <c r="D27" s="19">
        <f>SUM(D28:D34)</f>
        <v>149125.671349404</v>
      </c>
    </row>
    <row r="28" spans="2:4" ht="71.25">
      <c r="B28" s="15" t="s">
        <v>26</v>
      </c>
      <c r="C28" s="20" t="s">
        <v>27</v>
      </c>
      <c r="D28" s="8">
        <v>28639.8</v>
      </c>
    </row>
    <row r="29" spans="2:4" ht="20.25" customHeight="1">
      <c r="B29" s="15" t="s">
        <v>28</v>
      </c>
      <c r="C29" s="7" t="s">
        <v>29</v>
      </c>
      <c r="D29" s="8">
        <f>0.9995794*56546.12</f>
        <v>56522.336701928005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1.0571432*28715.88</f>
        <v>30356.797274016004</v>
      </c>
    </row>
    <row r="33" spans="2:4" ht="13.5">
      <c r="B33" s="15" t="s">
        <v>36</v>
      </c>
      <c r="C33" s="7" t="s">
        <v>37</v>
      </c>
      <c r="D33" s="8">
        <v>3391.7</v>
      </c>
    </row>
    <row r="34" spans="2:4" ht="13.5">
      <c r="B34" s="15" t="s">
        <v>38</v>
      </c>
      <c r="C34" s="7" t="s">
        <v>39</v>
      </c>
      <c r="D34" s="8">
        <f>30311.3*0.9968242</f>
        <v>30215.03737346</v>
      </c>
    </row>
    <row r="35" spans="2:4" ht="13.5">
      <c r="B35" s="22"/>
      <c r="C35" s="18" t="s">
        <v>40</v>
      </c>
      <c r="D35" s="19">
        <f>SUM(D36:D44)</f>
        <v>20554.3</v>
      </c>
    </row>
    <row r="36" spans="2:4" ht="13.5">
      <c r="B36" s="23" t="s">
        <v>41</v>
      </c>
      <c r="C36" s="7"/>
      <c r="D36" s="8">
        <v>0</v>
      </c>
    </row>
    <row r="37" spans="2:4" ht="13.5">
      <c r="B37" s="24" t="s">
        <v>42</v>
      </c>
      <c r="C37" s="7"/>
      <c r="D37" s="8">
        <v>0</v>
      </c>
    </row>
    <row r="38" spans="2:4" ht="13.5">
      <c r="B38" s="23" t="s">
        <v>43</v>
      </c>
      <c r="C38" s="7"/>
      <c r="D38" s="8">
        <v>0</v>
      </c>
    </row>
    <row r="39" spans="2:4" ht="22.5">
      <c r="B39" s="23" t="s">
        <v>44</v>
      </c>
      <c r="C39" s="25" t="s">
        <v>45</v>
      </c>
      <c r="D39" s="8">
        <v>5284.3</v>
      </c>
    </row>
    <row r="40" spans="2:4" ht="13.5">
      <c r="B40" s="23" t="s">
        <v>46</v>
      </c>
      <c r="C40" s="7"/>
      <c r="D40" s="8">
        <v>0</v>
      </c>
    </row>
    <row r="41" spans="2:4" ht="22.5">
      <c r="B41" s="23" t="s">
        <v>47</v>
      </c>
      <c r="C41" s="7" t="s">
        <v>48</v>
      </c>
      <c r="D41" s="8">
        <v>1847.7</v>
      </c>
    </row>
    <row r="42" spans="2:4" ht="13.5">
      <c r="B42" s="23" t="s">
        <v>49</v>
      </c>
      <c r="C42" s="7"/>
      <c r="D42" s="8">
        <v>0</v>
      </c>
    </row>
    <row r="43" spans="2:4" ht="40.5">
      <c r="B43" s="23" t="s">
        <v>50</v>
      </c>
      <c r="C43" s="20" t="s">
        <v>51</v>
      </c>
      <c r="D43" s="8">
        <v>13422.3</v>
      </c>
    </row>
    <row r="44" spans="2:4" ht="13.5">
      <c r="B44" s="23" t="s">
        <v>52</v>
      </c>
      <c r="C44" s="7"/>
      <c r="D44" s="8">
        <v>0</v>
      </c>
    </row>
    <row r="45" spans="2:5" ht="15">
      <c r="B45" s="26"/>
      <c r="C45" s="18" t="s">
        <v>53</v>
      </c>
      <c r="D45" s="27">
        <f>SUM(D35+D27+D23)</f>
        <v>210627.229033536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2013-06-27T12:41:45Z</dcterms:modified>
  <cp:category/>
  <cp:version/>
  <cp:contentType/>
  <cp:contentStatus/>
</cp:coreProperties>
</file>