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96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<sst xmlns="http://schemas.openxmlformats.org/spreadsheetml/2006/main" count="54" uniqueCount="54">
  <si>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ОТЧЁТ</t>
  </si>
  <si>
    <t xml:space="preserve">по затратам на управление, содержание и текущий ремонт общего имущества многоквартирного дома </t>
  </si>
  <si>
    <t>по ул.5 мкр дом 101 за 2012 г.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</si>
  <si>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</si>
  <si>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</si>
  <si>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</si>
  <si>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</si>
  <si>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</si>
  <si>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</si>
  <si>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</si>
  <si>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</si>
  <si>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</si>
  <si>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</si>
  <si>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</si>
  <si>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</si>
  <si>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</si>
  <si>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</si>
  <si>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</si>
  <si>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</si>
  <si>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</si>
  <si>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</si>
  <si>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</si>
  <si>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</si>
  <si>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</si>
  <si>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</si>
  <si>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</si>
  <si>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</si>
  <si>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</si>
  <si>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</si>
  <si>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</si>
  <si>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</si>
  <si>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</si>
  <si>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</si>
  <si>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</si>
  <si>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</si>
  <si>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</si>
  <si>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</si>
  <si>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</si>
  <si>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</si>
  <si>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</si>
  <si>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</si>
  <si>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</si>
  <si>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</si>
  <si>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</si>
  <si>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</si>
  <si>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129,1 п.м., устранение свища трубопровода с применением сварки 4 выезда</t>
  </si>
  <si>
    <t>5. Замена трубопровода канализации</t>
  </si>
  <si>
    <t>6. Замена запорной арматуры (затворы, задвижки, вентиля, краны)</t>
  </si>
  <si>
    <t>замена сгона 5 шт., запорной арматуры 89 шт.</t>
  </si>
  <si>
    <t>7. Замена внутренних пожарных кранов</t>
  </si>
  <si>
    <t>8. Электротехническе работы</t>
  </si>
  <si>
    <t>очистка от пыли, мусора групп щит и рубильн 21 шт., смена электропроводки 6,4 п.м., смена эл. патрона 1 шт., смена 1п автомата 5 шт., смена пакетника 3 шт., замена лампочки 18 шт.</t>
  </si>
  <si>
    <t>9. Текущий ремонт объектов благоустройства</t>
  </si>
  <si>
    <t>ИТОГО: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</si>
</sst>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vertical="top" wrapText="1" shrinkToFi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70" zoomScaleNormal="70" workbookViewId="0" topLeftCell="A1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1" t="s">
        <v>0</v>
      </c>
      <c r="C1" s="31"/>
      <c r="D1" s="31"/>
    </row>
    <row r="2" spans="2:4" ht="13.5">
      <c r="B2" s="32" t="s">
        <v>1</v>
      </c>
      <c r="C2" s="32"/>
      <c r="D2" s="32"/>
    </row>
    <row r="3" spans="2:4" ht="13.5">
      <c r="B3" s="32" t="s">
        <v>2</v>
      </c>
      <c r="C3" s="32"/>
      <c r="D3" s="32"/>
    </row>
    <row r="4" ht="12.75">
      <c r="B4" s="2" t="s">
        <v>3</v>
      </c>
    </row>
    <row r="5" ht="12.75">
      <c r="B5" s="2" t="s">
        <v>4</v>
      </c>
    </row>
    <row r="6" ht="3" customHeight="1">
      <c r="B6" s="3"/>
    </row>
    <row r="7" ht="12.75">
      <c r="B7" s="2" t="s">
        <v>5</v>
      </c>
    </row>
    <row r="9" spans="2:4" ht="12.75">
      <c r="B9"/>
      <c r="C9" s="4" t="s">
        <v>6</v>
      </c>
      <c r="D9" s="4">
        <v>2903.5</v>
      </c>
    </row>
    <row r="10" ht="6" customHeight="1">
      <c r="B10" s="5"/>
    </row>
    <row r="11" ht="5.25" customHeight="1"/>
    <row r="12" spans="2:4" ht="13.5">
      <c r="B12" s="6"/>
      <c r="C12" s="7" t="s">
        <v>7</v>
      </c>
      <c r="D12" s="8">
        <v>21261.54</v>
      </c>
    </row>
    <row r="13" spans="2:4" ht="13.5">
      <c r="B13" s="6"/>
      <c r="C13" s="7" t="s">
        <v>8</v>
      </c>
      <c r="D13" s="8">
        <v>21443.93</v>
      </c>
    </row>
    <row r="14" spans="2:4" ht="13.5">
      <c r="B14" s="6"/>
      <c r="C14" s="7" t="s">
        <v>9</v>
      </c>
      <c r="D14" s="8">
        <v>211841.2</v>
      </c>
    </row>
    <row r="15" spans="2:4" ht="13.5">
      <c r="B15" s="6"/>
      <c r="C15" s="7" t="s">
        <v>10</v>
      </c>
      <c r="D15" s="8">
        <v>211221.47</v>
      </c>
    </row>
    <row r="16" spans="2:4" ht="13.5">
      <c r="B16" s="6"/>
      <c r="C16" s="7" t="s">
        <v>11</v>
      </c>
      <c r="D16" s="8">
        <f>D45</f>
        <v>227377.27988666802</v>
      </c>
    </row>
    <row r="17" spans="2:4" ht="13.5">
      <c r="B17" s="6"/>
      <c r="C17" s="7" t="s">
        <v>12</v>
      </c>
      <c r="D17" s="8">
        <f>D12+D14-D15</f>
        <v>21881.27000000002</v>
      </c>
    </row>
    <row r="18" spans="2:4" ht="13.5">
      <c r="B18" s="6"/>
      <c r="C18" s="7" t="s">
        <v>13</v>
      </c>
      <c r="D18" s="8">
        <f>D13+D14-D16</f>
        <v>5907.8501133319805</v>
      </c>
    </row>
    <row r="19" spans="2:4" ht="13.5">
      <c r="B19" s="6"/>
      <c r="C19" s="7" t="s">
        <v>14</v>
      </c>
      <c r="D19" s="9">
        <f>D15/D14*100</f>
        <v>99.70745539583423</v>
      </c>
    </row>
    <row r="20" ht="12.75">
      <c r="B20" s="10"/>
    </row>
    <row r="21" spans="2:4" ht="12.75">
      <c r="B21" s="11" t="s">
        <v>15</v>
      </c>
      <c r="C21" s="11" t="s">
        <v>16</v>
      </c>
      <c r="D21" s="12" t="s">
        <v>17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18</v>
      </c>
      <c r="D23" s="30">
        <f>24041.4*1.1159462</f>
        <v>26828.90897268</v>
      </c>
    </row>
    <row r="24" spans="2:4" ht="60.75">
      <c r="B24" s="15" t="s">
        <v>19</v>
      </c>
      <c r="C24" s="16" t="s">
        <v>20</v>
      </c>
      <c r="D24" s="17">
        <f>D23-D25-D26</f>
        <v>19969.52175123</v>
      </c>
    </row>
    <row r="25" spans="2:4" ht="30">
      <c r="B25" s="15" t="s">
        <v>21</v>
      </c>
      <c r="C25" s="16" t="s">
        <v>22</v>
      </c>
      <c r="D25" s="17">
        <f>D9*0.08141*12</f>
        <v>2836.48722</v>
      </c>
    </row>
    <row r="26" spans="2:4" ht="30">
      <c r="B26" s="15" t="s">
        <v>23</v>
      </c>
      <c r="C26" s="16" t="s">
        <v>24</v>
      </c>
      <c r="D26" s="17">
        <f>D9*1.3855347</f>
        <v>4022.90000145</v>
      </c>
    </row>
    <row r="27" spans="2:4" ht="13.5">
      <c r="B27" s="15"/>
      <c r="C27" s="18" t="s">
        <v>25</v>
      </c>
      <c r="D27" s="19">
        <f>SUM(D28:D34)</f>
        <v>110459.970913988</v>
      </c>
    </row>
    <row r="28" spans="2:4" ht="71.25">
      <c r="B28" s="15" t="s">
        <v>26</v>
      </c>
      <c r="C28" s="20" t="s">
        <v>27</v>
      </c>
      <c r="D28" s="8">
        <v>33747.1</v>
      </c>
    </row>
    <row r="29" spans="2:4" ht="20.25" customHeight="1">
      <c r="B29" s="15" t="s">
        <v>28</v>
      </c>
      <c r="C29" s="7" t="s">
        <v>29</v>
      </c>
      <c r="D29" s="8">
        <f>37050.14*0.9995794</f>
        <v>37034.556711116</v>
      </c>
    </row>
    <row r="30" spans="2:4" ht="18" customHeight="1">
      <c r="B30" s="15" t="s">
        <v>30</v>
      </c>
      <c r="C30" s="7" t="s">
        <v>31</v>
      </c>
      <c r="D30" s="8">
        <v>0</v>
      </c>
    </row>
    <row r="31" spans="2:4" ht="30.75" customHeight="1">
      <c r="B31" s="15" t="s">
        <v>32</v>
      </c>
      <c r="C31" s="20" t="s">
        <v>33</v>
      </c>
      <c r="D31" s="8">
        <v>0</v>
      </c>
    </row>
    <row r="32" spans="2:4" ht="27" customHeight="1">
      <c r="B32" s="15" t="s">
        <v>34</v>
      </c>
      <c r="C32" s="21" t="s">
        <v>35</v>
      </c>
      <c r="D32" s="8">
        <f>1.0571432*18806.71</f>
        <v>19881.385590872</v>
      </c>
    </row>
    <row r="33" spans="2:4" ht="13.5">
      <c r="B33" s="15" t="s">
        <v>36</v>
      </c>
      <c r="C33" s="7" t="s">
        <v>37</v>
      </c>
      <c r="D33" s="8">
        <v>0</v>
      </c>
    </row>
    <row r="34" spans="2:4" ht="13.5">
      <c r="B34" s="15" t="s">
        <v>38</v>
      </c>
      <c r="C34" s="7" t="s">
        <v>39</v>
      </c>
      <c r="D34" s="8">
        <f>0.9968242*19860</f>
        <v>19796.928612</v>
      </c>
    </row>
    <row r="35" spans="2:4" ht="13.5">
      <c r="B35" s="22"/>
      <c r="C35" s="18" t="s">
        <v>40</v>
      </c>
      <c r="D35" s="19">
        <f>SUM(D36:D44)</f>
        <v>90088.40000000001</v>
      </c>
    </row>
    <row r="36" spans="2:4" ht="13.5">
      <c r="B36" s="23" t="s">
        <v>41</v>
      </c>
      <c r="C36" s="7"/>
      <c r="D36" s="8">
        <v>0</v>
      </c>
    </row>
    <row r="37" spans="2:4" ht="13.5">
      <c r="B37" s="24" t="s">
        <v>42</v>
      </c>
      <c r="C37" s="7"/>
      <c r="D37" s="8">
        <v>0</v>
      </c>
    </row>
    <row r="38" spans="2:4" ht="13.5">
      <c r="B38" s="23" t="s">
        <v>43</v>
      </c>
      <c r="C38" s="7"/>
      <c r="D38" s="8">
        <v>0</v>
      </c>
    </row>
    <row r="39" spans="2:4" ht="22.5">
      <c r="B39" s="23" t="s">
        <v>44</v>
      </c>
      <c r="C39" s="25" t="s">
        <v>45</v>
      </c>
      <c r="D39" s="8">
        <v>51692.5</v>
      </c>
    </row>
    <row r="40" spans="2:4" ht="13.5">
      <c r="B40" s="23" t="s">
        <v>46</v>
      </c>
      <c r="C40" s="7"/>
      <c r="D40" s="8">
        <v>0</v>
      </c>
    </row>
    <row r="41" spans="2:4" ht="22.5">
      <c r="B41" s="23" t="s">
        <v>47</v>
      </c>
      <c r="C41" s="7" t="s">
        <v>48</v>
      </c>
      <c r="D41" s="8">
        <v>32910.8</v>
      </c>
    </row>
    <row r="42" spans="2:4" ht="13.5">
      <c r="B42" s="23" t="s">
        <v>49</v>
      </c>
      <c r="C42" s="7"/>
      <c r="D42" s="8">
        <v>0</v>
      </c>
    </row>
    <row r="43" spans="2:4" ht="30">
      <c r="B43" s="23" t="s">
        <v>50</v>
      </c>
      <c r="C43" s="20" t="s">
        <v>51</v>
      </c>
      <c r="D43" s="8">
        <v>5485.1</v>
      </c>
    </row>
    <row r="44" spans="2:4" ht="13.5">
      <c r="B44" s="23" t="s">
        <v>52</v>
      </c>
      <c r="C44" s="7"/>
      <c r="D44" s="8">
        <v>0</v>
      </c>
    </row>
    <row r="45" spans="2:5" ht="15">
      <c r="B45" s="26"/>
      <c r="C45" s="18" t="s">
        <v>53</v>
      </c>
      <c r="D45" s="27">
        <f>SUM(D35+D27+D23)</f>
        <v>227377.27988666802</v>
      </c>
      <c r="E45" s="28"/>
    </row>
    <row r="47" spans="2:4" ht="13.5">
      <c r="B47" s="32"/>
      <c r="C47" s="32"/>
      <c r="D47" s="32"/>
    </row>
    <row r="49" ht="12.75">
      <c r="B49" s="29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2013-06-27T12:32:14Z</dcterms:modified>
  <cp:category/>
  <cp:version/>
  <cp:contentType/>
  <cp:contentStatus/>
</cp:coreProperties>
</file>