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2" windowWidth="8196" windowHeight="12120" tabRatio="789" activeTab="0"/>
  </bookViews>
  <sheets>
    <sheet name="план 2013 " sheetId="1" r:id="rId1"/>
  </sheets>
  <definedNames>
    <definedName name="_xlnm._FilterDatabase" localSheetId="0" hidden="1">'план 2013 '!$A$3:$D$150</definedName>
    <definedName name="_xlnm.Print_Titles" localSheetId="0">'план 2013 '!$3:$3</definedName>
  </definedNames>
  <calcPr fullCalcOnLoad="1"/>
</workbook>
</file>

<file path=xl/sharedStrings.xml><?xml version="1.0" encoding="utf-8"?>
<sst xmlns="http://schemas.openxmlformats.org/spreadsheetml/2006/main" count="566" uniqueCount="368">
  <si>
    <t>№ пп</t>
  </si>
  <si>
    <t xml:space="preserve"> Наименование работ</t>
  </si>
  <si>
    <t>Ед. изм.</t>
  </si>
  <si>
    <t>Текущий ремонт жилищного фонда</t>
  </si>
  <si>
    <t>Конструктивные элементы</t>
  </si>
  <si>
    <t>Ремонт покрытий лоджий</t>
  </si>
  <si>
    <t>м2</t>
  </si>
  <si>
    <t>Устранение неисправ.мягких кровель</t>
  </si>
  <si>
    <t>Ремонт лестн. клеток</t>
  </si>
  <si>
    <t>в т.ч.  в 2-х этажных домах</t>
  </si>
  <si>
    <t xml:space="preserve">           в 3-х этажных домах</t>
  </si>
  <si>
    <t xml:space="preserve">           в 4-х этажных домах</t>
  </si>
  <si>
    <t xml:space="preserve">           в 5-х этажных домах</t>
  </si>
  <si>
    <t xml:space="preserve">           в 9-х этажных домах</t>
  </si>
  <si>
    <t xml:space="preserve">           в 10-12ти этажных домах</t>
  </si>
  <si>
    <t>шт.</t>
  </si>
  <si>
    <t>Замена двер.блоков в подв.помещ. с уст.замков</t>
  </si>
  <si>
    <t>Ремонт ограждений л/маршей</t>
  </si>
  <si>
    <t>Замена водосточных труб</t>
  </si>
  <si>
    <t>Ремонт машинных отделений</t>
  </si>
  <si>
    <t>м3</t>
  </si>
  <si>
    <t>м</t>
  </si>
  <si>
    <t>Инженерное оборудование</t>
  </si>
  <si>
    <t>Замена трубопроводов ХВС</t>
  </si>
  <si>
    <t xml:space="preserve"> диаметром 20</t>
  </si>
  <si>
    <t xml:space="preserve"> диаметром 32</t>
  </si>
  <si>
    <t xml:space="preserve"> диаметром 50</t>
  </si>
  <si>
    <t>диаметром 80</t>
  </si>
  <si>
    <t>диаметром 100</t>
  </si>
  <si>
    <t>Замена трубопроводов ГВС</t>
  </si>
  <si>
    <t>Замена трубопроводов отопления</t>
  </si>
  <si>
    <t>Замена повыситильных насосов</t>
  </si>
  <si>
    <t>Замена запорной армат. на стояк. ХВС, ГВС, отоплен.</t>
  </si>
  <si>
    <t xml:space="preserve">в том числе - смена вентилей </t>
  </si>
  <si>
    <t xml:space="preserve">              из них диаметром 15</t>
  </si>
  <si>
    <t>диаметром 25</t>
  </si>
  <si>
    <t xml:space="preserve">             из них диаметром 15</t>
  </si>
  <si>
    <t>диаметром 20</t>
  </si>
  <si>
    <t>Электротехнические работы</t>
  </si>
  <si>
    <t>Смена э/провод, маг.пров, кабелей.</t>
  </si>
  <si>
    <t>Смена групповых щитков</t>
  </si>
  <si>
    <t>Ремонт групповых щитков</t>
  </si>
  <si>
    <t>Ремонт выключателей</t>
  </si>
  <si>
    <t>Ремонт патронов</t>
  </si>
  <si>
    <t>Ремонт рубильника</t>
  </si>
  <si>
    <t>Смена предохранителя</t>
  </si>
  <si>
    <t>Смена шин</t>
  </si>
  <si>
    <t>Смена выключателя</t>
  </si>
  <si>
    <t>Смена электроколодки</t>
  </si>
  <si>
    <t>Смена губок предохранителей</t>
  </si>
  <si>
    <t>Смена приборов учета</t>
  </si>
  <si>
    <t>Смена фотореле</t>
  </si>
  <si>
    <t>Протяжка и разброска б/соединений</t>
  </si>
  <si>
    <t>Очистка от пыли, мусора груп.щит.и рубильн.</t>
  </si>
  <si>
    <t>Ремонт ВРУ</t>
  </si>
  <si>
    <t xml:space="preserve">Отключение  э/энерг. по нарядам КМЭС </t>
  </si>
  <si>
    <t xml:space="preserve">Подключение э/энерг. по нарядам КМЭС </t>
  </si>
  <si>
    <t>Ремонт а/бетонных покрытий</t>
  </si>
  <si>
    <t>Изготов. и установка турникет. ограж.</t>
  </si>
  <si>
    <t>Изготовление и установка скамеек</t>
  </si>
  <si>
    <t>Ремонт малых форм</t>
  </si>
  <si>
    <t>Замена трубопровода канализации д50</t>
  </si>
  <si>
    <t>Замена трубопровода канализации д100</t>
  </si>
  <si>
    <t>СОДЕРЖАНИЕ ЖИЛИЩНОГО  ФОНДА</t>
  </si>
  <si>
    <t>Конструктивные элементы ж/д</t>
  </si>
  <si>
    <t>т</t>
  </si>
  <si>
    <t>ТЕХНИЧЕСКИЕ ОСМОТРЫ КРОВЛИ</t>
  </si>
  <si>
    <t>Внутридом.инженер.оборудование</t>
  </si>
  <si>
    <t>узел</t>
  </si>
  <si>
    <t>кв-р</t>
  </si>
  <si>
    <t xml:space="preserve">  -в  домах с центр. гор. в/с</t>
  </si>
  <si>
    <t xml:space="preserve"> - в домах с газовыми колонками </t>
  </si>
  <si>
    <t>стояк</t>
  </si>
  <si>
    <t>ТЕХНИЧЕСКИЕ ОСМОТРЫ</t>
  </si>
  <si>
    <t xml:space="preserve">  - инженерное оборудование в квартирах</t>
  </si>
  <si>
    <t xml:space="preserve"> - то же в подвалах </t>
  </si>
  <si>
    <t>дерево</t>
  </si>
  <si>
    <t>Управление жилищным фондом</t>
  </si>
  <si>
    <t>Прочистка внут. водост. и водост. Труб,мп</t>
  </si>
  <si>
    <t>Ремонт и укрепление вход.дверей,шт</t>
  </si>
  <si>
    <t>Ремонт и укрепление окон. переплет л/кл.,шт</t>
  </si>
  <si>
    <t>Смена стекол,м2</t>
  </si>
  <si>
    <t>Очистка от мусора коз-в, кровель ,чердак.,т</t>
  </si>
  <si>
    <t>Закрытие слуховых окон, люков и входов на чердак,шт</t>
  </si>
  <si>
    <t>Закрытие подвал. помещ.на замки,шт</t>
  </si>
  <si>
    <t>Устройство накладок (навесов),шт</t>
  </si>
  <si>
    <t>Утепление трубопров в чердачных и подвальных помещениях .,мп</t>
  </si>
  <si>
    <t>Промывка системы отопления,м3</t>
  </si>
  <si>
    <t>Подготовка узлов отопления, ГВС, ХВС,дом</t>
  </si>
  <si>
    <t xml:space="preserve">    в том числе - узлов отопления и ГВС,узел</t>
  </si>
  <si>
    <t xml:space="preserve">           - ремонт помещений тепл. Узлов,пом</t>
  </si>
  <si>
    <t>Прочистка стояков ХВС,мп</t>
  </si>
  <si>
    <t>Проч-ка сис-мы канализации с зачеканкой раструбов.,мп</t>
  </si>
  <si>
    <t>Прочистка  дымовентканалов,кв-р</t>
  </si>
  <si>
    <t>Проверка наличия тяги в дымоходах и вентканалах.,кв-р</t>
  </si>
  <si>
    <t>Ликвидация воздуш.пробок в стояках,стояк</t>
  </si>
  <si>
    <t>Ликвидация воздуш.пробок на радиат,рад..</t>
  </si>
  <si>
    <t>Включение отопление,узел</t>
  </si>
  <si>
    <t>Отключение отопления,узел</t>
  </si>
  <si>
    <t>Обслуживание насосных установок,дом</t>
  </si>
  <si>
    <t>Замер параметров в отопит. период (24 раза в год),узлы</t>
  </si>
  <si>
    <t>Ремонт запорной арматуры,шт</t>
  </si>
  <si>
    <t xml:space="preserve"> - устройства в чердачных и подвальных помещениях,м2</t>
  </si>
  <si>
    <t xml:space="preserve"> - оборудования в тепловых узлах,узел</t>
  </si>
  <si>
    <t xml:space="preserve"> - электрообор. и сетей на лест. Клетках,лес.пл</t>
  </si>
  <si>
    <t>Техническое обслуживание газ. Оборуд,дом.</t>
  </si>
  <si>
    <t>Дезинфекция МОП,т.м2</t>
  </si>
  <si>
    <t>в т.ч.дератизация подвалов и чердаков,м2</t>
  </si>
  <si>
    <t xml:space="preserve"> дезинсекция жилых домов,м2</t>
  </si>
  <si>
    <t xml:space="preserve"> диаметром  до 25</t>
  </si>
  <si>
    <t>диаметром 32 и выше</t>
  </si>
  <si>
    <t>Замена  автоматов</t>
  </si>
  <si>
    <t>установка  светильников</t>
  </si>
  <si>
    <t>Замена пакетного выключателя</t>
  </si>
  <si>
    <t>Замена пружины на дверь</t>
  </si>
  <si>
    <t>шов</t>
  </si>
  <si>
    <t>замена воздуш. крана рад-ра (маевского)</t>
  </si>
  <si>
    <t>Ремонт крылец</t>
  </si>
  <si>
    <t>Перегрупировка прибора отопления</t>
  </si>
  <si>
    <t>прибор</t>
  </si>
  <si>
    <t>замена сгона</t>
  </si>
  <si>
    <t>Устранение неисправ.шифер.кровель (с материалом)</t>
  </si>
  <si>
    <t>Ремонт шиферной кровли (без шифера)</t>
  </si>
  <si>
    <t>Смена отлива к дымовым трубам</t>
  </si>
  <si>
    <t>м.</t>
  </si>
  <si>
    <t>Смена обрешетки</t>
  </si>
  <si>
    <t>Ремонт мягкой кровли (без стяжки)</t>
  </si>
  <si>
    <t>Ремонт мягкой кровли (проливка)</t>
  </si>
  <si>
    <t>Смена отлива (козырьки, карнизы, конёк)</t>
  </si>
  <si>
    <t>Ремонт цоколей (без штукатурки)</t>
  </si>
  <si>
    <t>Штукатурка по камню и бетону</t>
  </si>
  <si>
    <t>Замена и восст.элем.дверн заполнений</t>
  </si>
  <si>
    <t>Замена и восст.элем.оконных заполнений</t>
  </si>
  <si>
    <t>Ремонт межпанельных швов с автовышки (раствором)</t>
  </si>
  <si>
    <t>Урепление стоек ограждения лестничных маршев</t>
  </si>
  <si>
    <t>Ремонт межпанельных швов с автовышки (мастикой)</t>
  </si>
  <si>
    <t>Ремонт межпанельных швов цокольная часть</t>
  </si>
  <si>
    <t>Ремонт фасадов (заделка трещин в кир. стенах с автовтовышки)</t>
  </si>
  <si>
    <t>Кирпичная кладка</t>
  </si>
  <si>
    <t>Раэборка кирпичной кладки</t>
  </si>
  <si>
    <t>Перекладка карниза</t>
  </si>
  <si>
    <t>Перекладка стен с перевязой в 0,5 кирпича</t>
  </si>
  <si>
    <t xml:space="preserve"> диаметром  до 20</t>
  </si>
  <si>
    <t xml:space="preserve"> диаметром  до 15</t>
  </si>
  <si>
    <t xml:space="preserve"> диаметром 40</t>
  </si>
  <si>
    <t>Замена задвижек Д50</t>
  </si>
  <si>
    <t>Замена задвижек Д80</t>
  </si>
  <si>
    <t>Замена задвижек Д100</t>
  </si>
  <si>
    <t xml:space="preserve"> диаметром 32 </t>
  </si>
  <si>
    <t>1 секция</t>
  </si>
  <si>
    <t>Замена приборов отопления.</t>
  </si>
  <si>
    <t>Ремонт оголовков дымовентканалов (кирпичная кладка)</t>
  </si>
  <si>
    <t>кирпич</t>
  </si>
  <si>
    <t>Ремонт оголовков дымовентканалов (штукатурка)</t>
  </si>
  <si>
    <t>установка</t>
  </si>
  <si>
    <t>шт</t>
  </si>
  <si>
    <t>Ремонт ступеней крыльца</t>
  </si>
  <si>
    <t xml:space="preserve">Ограждение контейнерных площадок   </t>
  </si>
  <si>
    <t>Ремонт розеток (общ) (смена розхетки)</t>
  </si>
  <si>
    <t>и2</t>
  </si>
  <si>
    <t>п.м.</t>
  </si>
  <si>
    <t xml:space="preserve">           - узлов ХВС,узел (ремонт задвижки)</t>
  </si>
  <si>
    <t>Гидравлическое испытание узлов отопления</t>
  </si>
  <si>
    <t>замер</t>
  </si>
  <si>
    <t>т.</t>
  </si>
  <si>
    <t>лест. Клетка</t>
  </si>
  <si>
    <t>кв.</t>
  </si>
  <si>
    <t>Ремонт бетонных полов</t>
  </si>
  <si>
    <t>Ремонт деревянных полов</t>
  </si>
  <si>
    <t>Замена отвода</t>
  </si>
  <si>
    <t>Пробивка отверстий</t>
  </si>
  <si>
    <t>Заделка отверстий раствором</t>
  </si>
  <si>
    <t>Наложение сварочного шва</t>
  </si>
  <si>
    <t>Ремонт слухового окна</t>
  </si>
  <si>
    <t>Уплотнение сгона</t>
  </si>
  <si>
    <t>Установка распредкоробки</t>
  </si>
  <si>
    <t>Смена пробки радиатора</t>
  </si>
  <si>
    <t>Маслянная окраска</t>
  </si>
  <si>
    <t>Наращивание вытяжной трубы</t>
  </si>
  <si>
    <t>Смена стёкол (без материала)</t>
  </si>
  <si>
    <t>Замена ламп</t>
  </si>
  <si>
    <t>Замена вентиля диаметром до 25 мм (материал жильца)</t>
  </si>
  <si>
    <t>Замена трубы ГВС диаметром до 25 мм (материал жильца)</t>
  </si>
  <si>
    <t>Замена трубы ГВС диаметром до 32 мм (материал жильца)</t>
  </si>
  <si>
    <t>Замена трубы ХВС диаметром до 25 мм (материал жильца)</t>
  </si>
  <si>
    <t>Замена трубы ХВС диаметром до 32 мм (материал жильца)</t>
  </si>
  <si>
    <t>Обрезка деревьев (до 5 веток)</t>
  </si>
  <si>
    <t>Обрезка деревьев (более 15 веток)</t>
  </si>
  <si>
    <t>Клеевая окраска</t>
  </si>
  <si>
    <t>Укрепление почтовых ящиков</t>
  </si>
  <si>
    <t>Удаление сосулек (с автовышки)</t>
  </si>
  <si>
    <t>Удаление сосулек (без автовышки)</t>
  </si>
  <si>
    <t>Очистка кровли от снега</t>
  </si>
  <si>
    <t>м.2</t>
  </si>
  <si>
    <t>Ограждение опасных зон</t>
  </si>
  <si>
    <t>Разработка мёрзлого грунта</t>
  </si>
  <si>
    <t>Ремонт короба</t>
  </si>
  <si>
    <t>Укрепление короба</t>
  </si>
  <si>
    <t>Установка унитаза "компакт" (материал заказчика)</t>
  </si>
  <si>
    <t>Установка полотенцесушителя (материал заказчика)</t>
  </si>
  <si>
    <t>Замена канализации Ø100 (материал заказчика)</t>
  </si>
  <si>
    <t>Разработка грунта внутри здания в траншеях</t>
  </si>
  <si>
    <t>Отогрев фановых стояков</t>
  </si>
  <si>
    <t>Вывоз мусора</t>
  </si>
  <si>
    <t>Очистка подвала от фикальных вод</t>
  </si>
  <si>
    <t>Укрепление поручня</t>
  </si>
  <si>
    <t>Ремонт деревянного пола без материала</t>
  </si>
  <si>
    <t xml:space="preserve">Ремонт деревянных ступеней </t>
  </si>
  <si>
    <t>Укрепление перил</t>
  </si>
  <si>
    <t>Ремонт конька материал б.у.</t>
  </si>
  <si>
    <t>Ремонт отлива примыкания без материала</t>
  </si>
  <si>
    <t>Снятие показаний прибора электроэнергии</t>
  </si>
  <si>
    <t>Отмостка толщиной до 30мм.</t>
  </si>
  <si>
    <t>прибор.</t>
  </si>
  <si>
    <t>Промывка прибора отопления</t>
  </si>
  <si>
    <t>Обрезка дерева без автовышки</t>
  </si>
  <si>
    <t xml:space="preserve">Валка дерева </t>
  </si>
  <si>
    <t>Замена фланца Д-80 мм.</t>
  </si>
  <si>
    <t>Ремонт подвесного потолка</t>
  </si>
  <si>
    <t>Окраска металлических поверхностей</t>
  </si>
  <si>
    <t xml:space="preserve"> -смена шаровых кранов на отоплен.</t>
  </si>
  <si>
    <t>Снятие показаний тепловычислителя</t>
  </si>
  <si>
    <t>теплооб.</t>
  </si>
  <si>
    <t>Обслуживание теплообменника</t>
  </si>
  <si>
    <t>Единичная расценка 2012г. 1 кв.</t>
  </si>
  <si>
    <t>Единичная расценка 2012г. 3 кв.</t>
  </si>
  <si>
    <t>5 мкр. 3-В</t>
  </si>
  <si>
    <t>5 мкр. 3-Г</t>
  </si>
  <si>
    <t>5 мкр. 4</t>
  </si>
  <si>
    <t>5 мкр. 5</t>
  </si>
  <si>
    <t>5 мкр.  6</t>
  </si>
  <si>
    <t>5 мкр. 7</t>
  </si>
  <si>
    <t>5 мкр. 8</t>
  </si>
  <si>
    <t>5 мкр. 9</t>
  </si>
  <si>
    <t>5 мкр. 10</t>
  </si>
  <si>
    <t>5 мкр. 11</t>
  </si>
  <si>
    <t>5 мкр дом 11А</t>
  </si>
  <si>
    <t>5 мкр. 13</t>
  </si>
  <si>
    <t>5 мкр. 14</t>
  </si>
  <si>
    <t>5 мкр. 15</t>
  </si>
  <si>
    <t>5 мкр. 16</t>
  </si>
  <si>
    <t>5 мкр. 17</t>
  </si>
  <si>
    <t>5 мкр. 18</t>
  </si>
  <si>
    <t>5 мкр. ж/д19</t>
  </si>
  <si>
    <t>5 мкр. ж/д20</t>
  </si>
  <si>
    <t>5 мкр. ж/д21</t>
  </si>
  <si>
    <t>5 мкр. ж/д22</t>
  </si>
  <si>
    <t>5 мкр. ж/д23</t>
  </si>
  <si>
    <t>5 мкр. ж/д23а</t>
  </si>
  <si>
    <t>5 мкр.     ж/д 24</t>
  </si>
  <si>
    <t>5 мкр.     ж/д 25</t>
  </si>
  <si>
    <t>5 мкр. ж/д25а</t>
  </si>
  <si>
    <t>5 мкр. ж/д26</t>
  </si>
  <si>
    <t>5 мкр. ж/д27</t>
  </si>
  <si>
    <t>5 мкр. ж/д28</t>
  </si>
  <si>
    <t>5 мкр. ж/д 30</t>
  </si>
  <si>
    <t>5 мкр. ж/д31</t>
  </si>
  <si>
    <t>5 мкр. ж/д32</t>
  </si>
  <si>
    <t>5 мкр. ж/д33</t>
  </si>
  <si>
    <t>5 мкр. ж/д34</t>
  </si>
  <si>
    <t>5 мкр. ж/д35</t>
  </si>
  <si>
    <t>5 мкр. ж/д 36</t>
  </si>
  <si>
    <t>5 мкр. ж/д39</t>
  </si>
  <si>
    <t>5 мкр. ж/д39а</t>
  </si>
  <si>
    <t>5 мкр. ж/д 40</t>
  </si>
  <si>
    <t>5 мкр. ж/д41</t>
  </si>
  <si>
    <t>5 мкр. ж/д41а</t>
  </si>
  <si>
    <t>5 мкр. ж/д 42/42а</t>
  </si>
  <si>
    <t xml:space="preserve">5 мкр. ж/д 43а </t>
  </si>
  <si>
    <t xml:space="preserve">5 мкр. ж/д 46 </t>
  </si>
  <si>
    <t>5 мкр. ж/д 47</t>
  </si>
  <si>
    <t>5 мкр. ж/д 48а</t>
  </si>
  <si>
    <t xml:space="preserve">5 мкр. ж/д49 </t>
  </si>
  <si>
    <t>5мкр ж/д49а</t>
  </si>
  <si>
    <t>5 мкр. ж/д 50</t>
  </si>
  <si>
    <t>5 мкр. ж/д 50а</t>
  </si>
  <si>
    <t>5 мкр. ж/д54</t>
  </si>
  <si>
    <t>5 мкр. ж/д54а</t>
  </si>
  <si>
    <t>5 мкр. ж/д 54б</t>
  </si>
  <si>
    <t>5 мкр. ж/д 55</t>
  </si>
  <si>
    <t>5 мкр. ж/д 56/56а</t>
  </si>
  <si>
    <t>5 мкр. ж/д 59</t>
  </si>
  <si>
    <t>5 мкр. ж/д 60</t>
  </si>
  <si>
    <t>5 мкр. ж/д61</t>
  </si>
  <si>
    <t>5 мкр.     ж/д 62/62а</t>
  </si>
  <si>
    <t>5мкр ж/д65</t>
  </si>
  <si>
    <t>5 мкр. ж/д66</t>
  </si>
  <si>
    <t>5 мкр. ж/д66а</t>
  </si>
  <si>
    <t>5 мкр. ж/д67</t>
  </si>
  <si>
    <t>5 мкр. ж/д72</t>
  </si>
  <si>
    <t>5 мкр. ж/д72а</t>
  </si>
  <si>
    <t>5 мкр. ж/д100</t>
  </si>
  <si>
    <t>5 мкр. ж/д100а</t>
  </si>
  <si>
    <t>5 мкр. ж/д101</t>
  </si>
  <si>
    <t>Метал-лургов 6</t>
  </si>
  <si>
    <t>Металлурогв дом 11</t>
  </si>
  <si>
    <t>Метал-лургов д. 15</t>
  </si>
  <si>
    <t>Металлурогв дом 17</t>
  </si>
  <si>
    <t>Металлургов 19</t>
  </si>
  <si>
    <t>Метал-лургов     д.  21</t>
  </si>
  <si>
    <t>Метал-лургов     д.  23</t>
  </si>
  <si>
    <t>Спортив-ная          д. 4</t>
  </si>
  <si>
    <t>Спортив-ная         д. 6</t>
  </si>
  <si>
    <t>Спортивная дом  8</t>
  </si>
  <si>
    <t>Спортив-ная 10</t>
  </si>
  <si>
    <t>Спортив-ная 14</t>
  </si>
  <si>
    <t>Спортивная дом  16</t>
  </si>
  <si>
    <t>В-Интер. 2</t>
  </si>
  <si>
    <t>В-Интер. 13</t>
  </si>
  <si>
    <t>В-Интер. 13 - А</t>
  </si>
  <si>
    <t>В-Интер. 15/1</t>
  </si>
  <si>
    <t>В-Интер. 15 -А</t>
  </si>
  <si>
    <t>В-Интер. 17</t>
  </si>
  <si>
    <t>В-Интер. 17-А</t>
  </si>
  <si>
    <t>В-Интер. 19</t>
  </si>
  <si>
    <t>В-Интер. 21</t>
  </si>
  <si>
    <t>Базаро-ва 105</t>
  </si>
  <si>
    <t>Базаро-ва 107</t>
  </si>
  <si>
    <t>Базарова 109</t>
  </si>
  <si>
    <t>Базаро-ва 128</t>
  </si>
  <si>
    <t>Базарова 142</t>
  </si>
  <si>
    <t>Базарова 144</t>
  </si>
  <si>
    <t>База-рова      д.  148</t>
  </si>
  <si>
    <t>База-рова      д.  152</t>
  </si>
  <si>
    <t>Базарова 156А</t>
  </si>
  <si>
    <t>Базарова 158</t>
  </si>
  <si>
    <t>База-рова 160</t>
  </si>
  <si>
    <t>промзона д.1</t>
  </si>
  <si>
    <t>камышин - 2 д.1</t>
  </si>
  <si>
    <t xml:space="preserve">ПЛАН   </t>
  </si>
  <si>
    <t>подъезды</t>
  </si>
  <si>
    <t>за 1раз</t>
  </si>
  <si>
    <t>за 2раз</t>
  </si>
  <si>
    <t>Ремонт балкона(гидроизоляция, оштукатуривание, защита)</t>
  </si>
  <si>
    <t>Замена балкона</t>
  </si>
  <si>
    <t>Замена лампы ДРЛ</t>
  </si>
  <si>
    <t>Установка светильника ДРЛ</t>
  </si>
  <si>
    <t>Оборудование пожарным рукавом внутреннего пожарного крана</t>
  </si>
  <si>
    <t>Замена лампы люминесцентной</t>
  </si>
  <si>
    <t>Установка диода</t>
  </si>
  <si>
    <t>замена трансформатора в ВРУ</t>
  </si>
  <si>
    <t>Установка энергосберегающей лампы</t>
  </si>
  <si>
    <t>пломбировка прибора учета</t>
  </si>
  <si>
    <t>Снятие показаний индивидуальных приборов учета ежеквартально (согласно постановления правительства)</t>
  </si>
  <si>
    <t>Установка зонтов на вентканалы</t>
  </si>
  <si>
    <t>дома текущего ремонта 2012г</t>
  </si>
  <si>
    <t>дома текущего ремонта 2013г</t>
  </si>
  <si>
    <t>Установка метал.дверей на эл.узел</t>
  </si>
  <si>
    <t xml:space="preserve">                              </t>
  </si>
  <si>
    <t>Ремонт лестничной площадки (устройство напольной плитки ПВХ, метлахской, линолеум, другое)</t>
  </si>
  <si>
    <t>(10 руб-цена 1пломбы) + трудозатраты</t>
  </si>
  <si>
    <t>квартиры</t>
  </si>
  <si>
    <t>деньги предварительные по 3кв</t>
  </si>
  <si>
    <t>деньги предварительные по 1кв</t>
  </si>
  <si>
    <t>Замена кровли будки выхода на кровлю дома</t>
  </si>
  <si>
    <t>Деньги по плану</t>
  </si>
  <si>
    <t>ПЛАН 2013г</t>
  </si>
  <si>
    <t xml:space="preserve">                                          ПЛАН  2013г</t>
  </si>
  <si>
    <t>Металлурогов дом 13</t>
  </si>
  <si>
    <t>Установка поливочного водопровода (водомер+труба 6м+вентиль+сгон+муфта)</t>
  </si>
  <si>
    <t>Ремонт козырьков</t>
  </si>
  <si>
    <t>Измер-е сопротивления изоляции сетей, подъезд</t>
  </si>
  <si>
    <t>Снятие показаний прибора ХВС</t>
  </si>
  <si>
    <t>Снятие показаний прибора ГВС</t>
  </si>
  <si>
    <t>Снятие показаний прибора пол. Вод</t>
  </si>
  <si>
    <t>2шт на л/площ</t>
  </si>
  <si>
    <t xml:space="preserve"> Замена внутренних пожар.кранов</t>
  </si>
  <si>
    <t xml:space="preserve"> шт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</si>
</sst>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[$-FC19]d\ mmmm\ yyyy\ &quot;г.&quot;"/>
  </numFmts>
  <fonts count="50">
    <font>
      <sz val="10"/>
      <name val="Arial Cyr"/>
      <family val="0"/>
    </font>
    <font>
      <sz val="11"/>
      <color indexed="8"/>
      <name val="Times New Roman"/>
      <family val="2"/>
    </font>
    <font>
      <sz val="8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4"/>
      <name val="Arial Cyr"/>
      <family val="2"/>
    </font>
    <font>
      <sz val="12"/>
      <name val="Arial Cyr"/>
      <family val="2"/>
    </font>
    <font>
      <b/>
      <sz val="14"/>
      <name val="Times New Roman"/>
      <family val="1"/>
    </font>
    <font>
      <u val="single"/>
      <sz val="8.2"/>
      <color indexed="12"/>
      <name val="Arial Cyr"/>
      <family val="0"/>
    </font>
    <font>
      <u val="single"/>
      <sz val="8.2"/>
      <color indexed="36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3" fillId="32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0" xfId="0" applyNumberFormat="1" applyFont="1" applyFill="1" applyBorder="1" applyAlignment="1" applyProtection="1">
      <alignment horizontal="left" vertical="top" wrapText="1"/>
      <protection/>
    </xf>
    <xf numFmtId="2" fontId="4" fillId="0" borderId="10" xfId="0" applyNumberFormat="1" applyFont="1" applyFill="1" applyBorder="1" applyAlignment="1" applyProtection="1">
      <alignment horizontal="center" vertical="top" wrapText="1"/>
      <protection/>
    </xf>
    <xf numFmtId="0" fontId="3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4" fillId="32" borderId="10" xfId="0" applyNumberFormat="1" applyFont="1" applyFill="1" applyBorder="1" applyAlignment="1" applyProtection="1">
      <alignment horizontal="center" vertical="top" wrapText="1"/>
      <protection/>
    </xf>
    <xf numFmtId="0" fontId="3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 applyProtection="1">
      <alignment vertical="top"/>
      <protection/>
    </xf>
    <xf numFmtId="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0" fontId="3" fillId="32" borderId="10" xfId="0" applyNumberFormat="1" applyFont="1" applyFill="1" applyBorder="1" applyAlignment="1" applyProtection="1">
      <alignment vertical="top"/>
      <protection/>
    </xf>
    <xf numFmtId="0" fontId="4" fillId="32" borderId="10" xfId="0" applyNumberFormat="1" applyFont="1" applyFill="1" applyBorder="1" applyAlignment="1" applyProtection="1">
      <alignment horizontal="center" vertical="top" wrapText="1"/>
      <protection/>
    </xf>
    <xf numFmtId="0" fontId="3" fillId="32" borderId="10" xfId="0" applyNumberFormat="1" applyFont="1" applyFill="1" applyBorder="1" applyAlignment="1" applyProtection="1">
      <alignment horizontal="center" vertical="top" wrapText="1"/>
      <protection/>
    </xf>
    <xf numFmtId="165" fontId="3" fillId="0" borderId="0" xfId="0" applyNumberFormat="1" applyFont="1" applyFill="1" applyBorder="1" applyAlignment="1" applyProtection="1">
      <alignment vertical="top"/>
      <protection/>
    </xf>
    <xf numFmtId="165" fontId="9" fillId="33" borderId="0" xfId="54" applyNumberFormat="1" applyFont="1" applyFill="1" applyBorder="1" applyAlignment="1" applyProtection="1">
      <alignment horizontal="center" vertical="center" wrapText="1"/>
      <protection locked="0"/>
    </xf>
    <xf numFmtId="165" fontId="3" fillId="32" borderId="10" xfId="0" applyNumberFormat="1" applyFont="1" applyFill="1" applyBorder="1" applyAlignment="1" applyProtection="1">
      <alignment horizontal="center" vertical="top" wrapText="1"/>
      <protection/>
    </xf>
    <xf numFmtId="2" fontId="4" fillId="0" borderId="10" xfId="0" applyNumberFormat="1" applyFont="1" applyFill="1" applyBorder="1" applyAlignment="1" applyProtection="1">
      <alignment horizontal="left" vertical="top" wrapText="1"/>
      <protection/>
    </xf>
    <xf numFmtId="49" fontId="3" fillId="32" borderId="10" xfId="0" applyNumberFormat="1" applyFont="1" applyFill="1" applyBorder="1" applyAlignment="1" applyProtection="1">
      <alignment vertical="top"/>
      <protection/>
    </xf>
    <xf numFmtId="0" fontId="10" fillId="32" borderId="10" xfId="0" applyNumberFormat="1" applyFont="1" applyFill="1" applyBorder="1" applyAlignment="1" applyProtection="1">
      <alignment horizontal="left" vertical="top" wrapText="1"/>
      <protection/>
    </xf>
    <xf numFmtId="49" fontId="3" fillId="32" borderId="10" xfId="0" applyNumberFormat="1" applyFont="1" applyFill="1" applyBorder="1" applyAlignment="1" applyProtection="1">
      <alignment horizontal="center" vertical="top"/>
      <protection/>
    </xf>
    <xf numFmtId="0" fontId="11" fillId="32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34" borderId="10" xfId="0" applyNumberFormat="1" applyFont="1" applyFill="1" applyBorder="1" applyAlignment="1" applyProtection="1">
      <alignment vertical="top"/>
      <protection/>
    </xf>
    <xf numFmtId="0" fontId="3" fillId="35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165" fontId="3" fillId="32" borderId="0" xfId="0" applyNumberFormat="1" applyFont="1" applyFill="1" applyBorder="1" applyAlignment="1" applyProtection="1">
      <alignment horizontal="center" vertical="top" wrapText="1"/>
      <protection/>
    </xf>
    <xf numFmtId="165" fontId="9" fillId="36" borderId="0" xfId="54" applyNumberFormat="1" applyFont="1" applyFill="1" applyBorder="1" applyAlignment="1" applyProtection="1">
      <alignment horizontal="center" vertical="center" wrapText="1"/>
      <protection locked="0"/>
    </xf>
    <xf numFmtId="165" fontId="9" fillId="37" borderId="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49" fontId="4" fillId="32" borderId="0" xfId="0" applyNumberFormat="1" applyFont="1" applyFill="1" applyBorder="1" applyAlignment="1" applyProtection="1">
      <alignment vertical="top"/>
      <protection/>
    </xf>
    <xf numFmtId="2" fontId="3" fillId="4" borderId="10" xfId="0" applyNumberFormat="1" applyFont="1" applyFill="1" applyBorder="1" applyAlignment="1" applyProtection="1">
      <alignment horizontal="left" vertical="top" wrapText="1"/>
      <protection/>
    </xf>
    <xf numFmtId="2" fontId="3" fillId="38" borderId="10" xfId="0" applyNumberFormat="1" applyFont="1" applyFill="1" applyBorder="1" applyAlignment="1" applyProtection="1">
      <alignment horizontal="left" vertical="top" wrapText="1"/>
      <protection/>
    </xf>
    <xf numFmtId="2" fontId="3" fillId="39" borderId="10" xfId="0" applyNumberFormat="1" applyFont="1" applyFill="1" applyBorder="1" applyAlignment="1" applyProtection="1">
      <alignment horizontal="left" vertical="top" wrapText="1"/>
      <protection/>
    </xf>
    <xf numFmtId="2" fontId="3" fillId="5" borderId="10" xfId="0" applyNumberFormat="1" applyFont="1" applyFill="1" applyBorder="1" applyAlignment="1" applyProtection="1">
      <alignment horizontal="left" vertical="top" wrapText="1"/>
      <protection/>
    </xf>
    <xf numFmtId="49" fontId="3" fillId="39" borderId="10" xfId="0" applyNumberFormat="1" applyFont="1" applyFill="1" applyBorder="1" applyAlignment="1" applyProtection="1">
      <alignment vertical="top"/>
      <protection/>
    </xf>
    <xf numFmtId="0" fontId="11" fillId="39" borderId="12" xfId="0" applyFont="1" applyFill="1" applyBorder="1" applyAlignment="1">
      <alignment horizontal="left" vertical="center" wrapText="1"/>
    </xf>
    <xf numFmtId="0" fontId="11" fillId="39" borderId="10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49" fontId="3" fillId="38" borderId="10" xfId="0" applyNumberFormat="1" applyFont="1" applyFill="1" applyBorder="1" applyAlignment="1" applyProtection="1">
      <alignment vertical="top" wrapText="1"/>
      <protection/>
    </xf>
    <xf numFmtId="49" fontId="3" fillId="4" borderId="10" xfId="0" applyNumberFormat="1" applyFont="1" applyFill="1" applyBorder="1" applyAlignment="1" applyProtection="1">
      <alignment vertical="top" wrapText="1"/>
      <protection/>
    </xf>
    <xf numFmtId="49" fontId="3" fillId="4" borderId="10" xfId="0" applyNumberFormat="1" applyFont="1" applyFill="1" applyBorder="1" applyAlignment="1" applyProtection="1">
      <alignment vertical="top"/>
      <protection/>
    </xf>
    <xf numFmtId="0" fontId="3" fillId="32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32" borderId="13" xfId="0" applyNumberFormat="1" applyFont="1" applyFill="1" applyBorder="1" applyAlignment="1" applyProtection="1">
      <alignment horizontal="center" vertical="top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165" fontId="4" fillId="0" borderId="0" xfId="0" applyNumberFormat="1" applyFont="1" applyFill="1" applyBorder="1" applyAlignment="1" applyProtection="1">
      <alignment vertical="top"/>
      <protection/>
    </xf>
    <xf numFmtId="2" fontId="3" fillId="35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65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40" borderId="10" xfId="0" applyNumberFormat="1" applyFont="1" applyFill="1" applyBorder="1" applyAlignment="1" applyProtection="1">
      <alignment horizontal="center" vertical="top"/>
      <protection/>
    </xf>
    <xf numFmtId="0" fontId="12" fillId="5" borderId="10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left" vertical="top" wrapText="1"/>
      <protection/>
    </xf>
    <xf numFmtId="2" fontId="4" fillId="41" borderId="10" xfId="0" applyNumberFormat="1" applyFont="1" applyFill="1" applyBorder="1" applyAlignment="1" applyProtection="1">
      <alignment horizontal="left" vertical="top" wrapText="1"/>
      <protection/>
    </xf>
    <xf numFmtId="2" fontId="4" fillId="42" borderId="10" xfId="0" applyNumberFormat="1" applyFont="1" applyFill="1" applyBorder="1" applyAlignment="1" applyProtection="1">
      <alignment horizontal="left" vertical="top" wrapText="1"/>
      <protection/>
    </xf>
    <xf numFmtId="2" fontId="3" fillId="18" borderId="10" xfId="0" applyNumberFormat="1" applyFont="1" applyFill="1" applyBorder="1" applyAlignment="1" applyProtection="1">
      <alignment horizontal="left" vertical="top" wrapText="1"/>
      <protection/>
    </xf>
    <xf numFmtId="2" fontId="3" fillId="43" borderId="10" xfId="0" applyNumberFormat="1" applyFont="1" applyFill="1" applyBorder="1" applyAlignment="1" applyProtection="1">
      <alignment horizontal="left" vertical="top" wrapText="1"/>
      <protection/>
    </xf>
    <xf numFmtId="2" fontId="4" fillId="43" borderId="10" xfId="0" applyNumberFormat="1" applyFont="1" applyFill="1" applyBorder="1" applyAlignment="1" applyProtection="1">
      <alignment horizontal="center" vertical="top" wrapText="1"/>
      <protection/>
    </xf>
    <xf numFmtId="2" fontId="4" fillId="38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4" fillId="32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top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8" fillId="44" borderId="12" xfId="53" applyNumberFormat="1" applyFont="1" applyFill="1" applyBorder="1" applyAlignment="1" applyProtection="1">
      <alignment horizontal="center" vertical="center" wrapText="1"/>
      <protection/>
    </xf>
    <xf numFmtId="49" fontId="3" fillId="3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49" fontId="8" fillId="44" borderId="12" xfId="53" applyNumberFormat="1" applyFont="1" applyFill="1" applyBorder="1" applyAlignment="1" applyProtection="1">
      <alignment horizontal="center" vertical="center" wrapText="1"/>
      <protection locked="0"/>
    </xf>
    <xf numFmtId="49" fontId="8" fillId="45" borderId="11" xfId="54" applyNumberFormat="1" applyFont="1" applyFill="1" applyBorder="1" applyAlignment="1" applyProtection="1">
      <alignment horizontal="center" vertical="center" wrapText="1"/>
      <protection locked="0"/>
    </xf>
    <xf numFmtId="49" fontId="8" fillId="45" borderId="15" xfId="54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53" applyNumberFormat="1" applyFont="1" applyFill="1" applyBorder="1" applyAlignment="1" applyProtection="1">
      <alignment horizontal="center" vertical="center" wrapText="1"/>
      <protection locked="0"/>
    </xf>
    <xf numFmtId="49" fontId="8" fillId="34" borderId="16" xfId="53" applyNumberFormat="1" applyFont="1" applyFill="1" applyBorder="1" applyAlignment="1" applyProtection="1">
      <alignment horizontal="center" vertical="center" wrapText="1"/>
      <protection locked="0"/>
    </xf>
    <xf numFmtId="164" fontId="8" fillId="45" borderId="11" xfId="53" applyNumberFormat="1" applyFont="1" applyFill="1" applyBorder="1" applyAlignment="1" applyProtection="1">
      <alignment horizontal="center" vertical="center" wrapText="1"/>
      <protection locked="0"/>
    </xf>
    <xf numFmtId="164" fontId="8" fillId="45" borderId="15" xfId="53" applyNumberFormat="1" applyFont="1" applyFill="1" applyBorder="1" applyAlignment="1" applyProtection="1">
      <alignment horizontal="center" vertical="center" wrapText="1"/>
      <protection locked="0"/>
    </xf>
    <xf numFmtId="164" fontId="8" fillId="35" borderId="11" xfId="53" applyNumberFormat="1" applyFont="1" applyFill="1" applyBorder="1" applyAlignment="1" applyProtection="1">
      <alignment horizontal="center" vertical="center" wrapText="1"/>
      <protection locked="0"/>
    </xf>
    <xf numFmtId="164" fontId="8" fillId="35" borderId="17" xfId="53" applyNumberFormat="1" applyFont="1" applyFill="1" applyBorder="1" applyAlignment="1" applyProtection="1">
      <alignment horizontal="center" vertical="center" wrapText="1"/>
      <protection locked="0"/>
    </xf>
    <xf numFmtId="0" fontId="8" fillId="46" borderId="12" xfId="53" applyNumberFormat="1" applyFont="1" applyFill="1" applyBorder="1" applyAlignment="1" applyProtection="1">
      <alignment horizontal="center" vertical="center" wrapText="1"/>
      <protection/>
    </xf>
    <xf numFmtId="49" fontId="8" fillId="46" borderId="12" xfId="53" applyNumberFormat="1" applyFont="1" applyFill="1" applyBorder="1" applyAlignment="1" applyProtection="1">
      <alignment horizontal="center" vertical="center" wrapText="1"/>
      <protection locked="0"/>
    </xf>
    <xf numFmtId="0" fontId="8" fillId="45" borderId="10" xfId="54" applyNumberFormat="1" applyFont="1" applyFill="1" applyBorder="1" applyAlignment="1" applyProtection="1">
      <alignment horizontal="center" vertical="center" wrapText="1"/>
      <protection locked="0"/>
    </xf>
    <xf numFmtId="49" fontId="8" fillId="46" borderId="12" xfId="53" applyNumberFormat="1" applyFont="1" applyFill="1" applyBorder="1" applyAlignment="1" applyProtection="1">
      <alignment horizontal="center" vertical="center" wrapText="1"/>
      <protection/>
    </xf>
    <xf numFmtId="0" fontId="8" fillId="4" borderId="12" xfId="53" applyNumberFormat="1" applyFont="1" applyFill="1" applyBorder="1" applyAlignment="1" applyProtection="1">
      <alignment horizontal="center" vertical="center" wrapText="1"/>
      <protection/>
    </xf>
    <xf numFmtId="49" fontId="8" fillId="45" borderId="10" xfId="54" applyNumberFormat="1" applyFont="1" applyFill="1" applyBorder="1" applyAlignment="1" applyProtection="1">
      <alignment horizontal="center" vertical="center" wrapText="1"/>
      <protection locked="0"/>
    </xf>
    <xf numFmtId="49" fontId="8" fillId="47" borderId="18" xfId="53" applyNumberFormat="1" applyFont="1" applyFill="1" applyBorder="1" applyAlignment="1" applyProtection="1">
      <alignment horizontal="center" vertical="center" wrapText="1"/>
      <protection/>
    </xf>
    <xf numFmtId="164" fontId="8" fillId="48" borderId="11" xfId="53" applyNumberFormat="1" applyFont="1" applyFill="1" applyBorder="1" applyAlignment="1" applyProtection="1">
      <alignment horizontal="center" vertical="center" wrapText="1"/>
      <protection locked="0"/>
    </xf>
    <xf numFmtId="164" fontId="8" fillId="48" borderId="15" xfId="53" applyNumberFormat="1" applyFont="1" applyFill="1" applyBorder="1" applyAlignment="1" applyProtection="1">
      <alignment horizontal="center" vertical="center" wrapText="1"/>
      <protection locked="0"/>
    </xf>
    <xf numFmtId="164" fontId="8" fillId="48" borderId="10" xfId="53" applyNumberFormat="1" applyFont="1" applyFill="1" applyBorder="1" applyAlignment="1" applyProtection="1">
      <alignment horizontal="center" vertical="center" wrapText="1"/>
      <protection locked="0"/>
    </xf>
    <xf numFmtId="164" fontId="8" fillId="4" borderId="10" xfId="53" applyNumberFormat="1" applyFont="1" applyFill="1" applyBorder="1" applyAlignment="1" applyProtection="1">
      <alignment horizontal="center" vertical="center" wrapText="1"/>
      <protection locked="0"/>
    </xf>
    <xf numFmtId="49" fontId="8" fillId="46" borderId="18" xfId="53" applyNumberFormat="1" applyFont="1" applyFill="1" applyBorder="1" applyAlignment="1" applyProtection="1">
      <alignment horizontal="center" vertical="center" wrapText="1"/>
      <protection locked="0"/>
    </xf>
    <xf numFmtId="49" fontId="8" fillId="48" borderId="10" xfId="54" applyNumberFormat="1" applyFont="1" applyFill="1" applyBorder="1" applyAlignment="1" applyProtection="1">
      <alignment horizontal="center" vertical="center" wrapText="1"/>
      <protection locked="0"/>
    </xf>
    <xf numFmtId="49" fontId="8" fillId="48" borderId="11" xfId="54" applyNumberFormat="1" applyFont="1" applyFill="1" applyBorder="1" applyAlignment="1" applyProtection="1">
      <alignment horizontal="center" vertical="center" wrapText="1"/>
      <protection locked="0"/>
    </xf>
    <xf numFmtId="49" fontId="8" fillId="48" borderId="15" xfId="54" applyNumberFormat="1" applyFont="1" applyFill="1" applyBorder="1" applyAlignment="1" applyProtection="1">
      <alignment horizontal="center" vertical="center" wrapText="1"/>
      <protection locked="0"/>
    </xf>
    <xf numFmtId="0" fontId="8" fillId="4" borderId="16" xfId="53" applyNumberFormat="1" applyFont="1" applyFill="1" applyBorder="1" applyAlignment="1" applyProtection="1">
      <alignment horizontal="center" vertical="center" wrapText="1"/>
      <protection/>
    </xf>
    <xf numFmtId="49" fontId="8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8" fillId="4" borderId="10" xfId="54" applyNumberFormat="1" applyFont="1" applyFill="1" applyBorder="1" applyAlignment="1" applyProtection="1">
      <alignment horizontal="center" vertical="center" wrapText="1"/>
      <protection locked="0"/>
    </xf>
    <xf numFmtId="0" fontId="8" fillId="4" borderId="19" xfId="53" applyNumberFormat="1" applyFont="1" applyFill="1" applyBorder="1" applyAlignment="1" applyProtection="1">
      <alignment horizontal="center" vertical="center" wrapText="1"/>
      <protection/>
    </xf>
    <xf numFmtId="0" fontId="8" fillId="4" borderId="10" xfId="53" applyNumberFormat="1" applyFont="1" applyFill="1" applyBorder="1" applyAlignment="1" applyProtection="1">
      <alignment horizontal="center" vertical="center" wrapText="1"/>
      <protection/>
    </xf>
    <xf numFmtId="49" fontId="8" fillId="4" borderId="11" xfId="54" applyNumberFormat="1" applyFont="1" applyFill="1" applyBorder="1" applyAlignment="1" applyProtection="1">
      <alignment horizontal="center" vertical="center" wrapText="1"/>
      <protection locked="0"/>
    </xf>
    <xf numFmtId="49" fontId="8" fillId="4" borderId="15" xfId="54" applyNumberFormat="1" applyFont="1" applyFill="1" applyBorder="1" applyAlignment="1" applyProtection="1">
      <alignment horizontal="center" vertical="center" wrapText="1"/>
      <protection locked="0"/>
    </xf>
    <xf numFmtId="0" fontId="8" fillId="46" borderId="12" xfId="53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54" applyNumberFormat="1" applyFont="1" applyFill="1" applyBorder="1" applyAlignment="1" applyProtection="1">
      <alignment horizontal="center" vertical="center" wrapText="1"/>
      <protection locked="0"/>
    </xf>
    <xf numFmtId="0" fontId="8" fillId="4" borderId="18" xfId="53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ёт 2010 по наростаюшей за год" xfId="53"/>
    <cellStyle name="Обычный_ПЛАН 2011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59"/>
  <sheetViews>
    <sheetView tabSelected="1" zoomScale="75" zoomScaleNormal="75" zoomScalePageLayoutView="0" workbookViewId="0" topLeftCell="A1">
      <pane xSplit="4" ySplit="3" topLeftCell="E4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15" sqref="B15"/>
    </sheetView>
  </sheetViews>
  <sheetFormatPr defaultColWidth="9.125" defaultRowHeight="12.75"/>
  <cols>
    <col min="1" max="1" width="7.125" style="13" customWidth="1"/>
    <col min="2" max="2" width="47.50390625" style="14" customWidth="1"/>
    <col min="3" max="3" width="15.125" style="14" customWidth="1"/>
    <col min="4" max="4" width="15.00390625" style="14" customWidth="1"/>
    <col min="5" max="5" width="15.875" style="33" customWidth="1"/>
    <col min="6" max="105" width="9.125" style="5" customWidth="1"/>
    <col min="106" max="106" width="9.50390625" style="5" customWidth="1"/>
    <col min="107" max="107" width="9.625" style="5" customWidth="1"/>
    <col min="108" max="109" width="9.125" style="5" customWidth="1"/>
    <col min="110" max="110" width="11.625" style="33" customWidth="1"/>
    <col min="111" max="111" width="21.875" style="21" customWidth="1"/>
    <col min="112" max="112" width="22.50390625" style="21" customWidth="1"/>
    <col min="113" max="114" width="19.00390625" style="21" hidden="1" customWidth="1"/>
    <col min="115" max="115" width="16.375" style="5" customWidth="1"/>
    <col min="116" max="16384" width="9.125" style="5" customWidth="1"/>
  </cols>
  <sheetData>
    <row r="1" spans="2:109" ht="17.25">
      <c r="B1" s="39" t="s">
        <v>357</v>
      </c>
      <c r="F1" s="5">
        <v>6</v>
      </c>
      <c r="G1" s="5">
        <v>7</v>
      </c>
      <c r="H1" s="5">
        <v>8</v>
      </c>
      <c r="I1" s="5">
        <v>10</v>
      </c>
      <c r="J1" s="5">
        <v>11</v>
      </c>
      <c r="K1" s="5">
        <v>13</v>
      </c>
      <c r="L1" s="5">
        <v>14</v>
      </c>
      <c r="M1" s="5">
        <v>15</v>
      </c>
      <c r="N1" s="5">
        <v>16</v>
      </c>
      <c r="O1" s="5">
        <v>17</v>
      </c>
      <c r="P1" s="5">
        <v>33</v>
      </c>
      <c r="Q1" s="5">
        <v>37</v>
      </c>
      <c r="R1" s="5">
        <v>42</v>
      </c>
      <c r="S1" s="5">
        <v>43</v>
      </c>
      <c r="T1" s="5">
        <v>44</v>
      </c>
      <c r="U1" s="5">
        <v>45</v>
      </c>
      <c r="V1" s="5">
        <v>46</v>
      </c>
      <c r="W1" s="5">
        <v>58</v>
      </c>
      <c r="X1" s="5">
        <v>60</v>
      </c>
      <c r="Y1" s="5">
        <v>61</v>
      </c>
      <c r="Z1" s="5">
        <v>62</v>
      </c>
      <c r="AA1" s="5">
        <v>71</v>
      </c>
      <c r="AB1" s="5">
        <v>72</v>
      </c>
      <c r="AC1" s="5">
        <v>82</v>
      </c>
      <c r="AD1" s="5">
        <v>85</v>
      </c>
      <c r="AE1" s="5">
        <v>87</v>
      </c>
      <c r="AF1" s="5">
        <v>89</v>
      </c>
      <c r="AG1" s="5">
        <v>96</v>
      </c>
      <c r="AH1" s="5">
        <v>100</v>
      </c>
      <c r="AI1" s="5">
        <v>101</v>
      </c>
      <c r="AJ1" s="5">
        <v>1</v>
      </c>
      <c r="AK1" s="5">
        <v>2</v>
      </c>
      <c r="AL1" s="5">
        <v>3</v>
      </c>
      <c r="AM1" s="5">
        <v>4</v>
      </c>
      <c r="AN1" s="5">
        <v>5</v>
      </c>
      <c r="AO1" s="5">
        <v>9</v>
      </c>
      <c r="AP1" s="5">
        <v>12</v>
      </c>
      <c r="AQ1" s="5">
        <v>18</v>
      </c>
      <c r="AR1" s="5">
        <v>19</v>
      </c>
      <c r="AS1" s="5">
        <v>20</v>
      </c>
      <c r="AT1" s="5">
        <v>21</v>
      </c>
      <c r="AU1" s="5">
        <v>22</v>
      </c>
      <c r="AV1" s="5">
        <v>23</v>
      </c>
      <c r="AW1" s="5">
        <v>24</v>
      </c>
      <c r="AX1" s="5">
        <v>25</v>
      </c>
      <c r="AY1" s="5">
        <v>26</v>
      </c>
      <c r="AZ1" s="5">
        <v>27</v>
      </c>
      <c r="BA1" s="5">
        <v>28</v>
      </c>
      <c r="BB1" s="5">
        <v>29</v>
      </c>
      <c r="BC1" s="5">
        <v>30</v>
      </c>
      <c r="BD1" s="5">
        <v>31</v>
      </c>
      <c r="BE1" s="5">
        <v>32</v>
      </c>
      <c r="BF1" s="5">
        <v>34</v>
      </c>
      <c r="BG1" s="5">
        <v>35</v>
      </c>
      <c r="BH1" s="5">
        <v>36</v>
      </c>
      <c r="BI1" s="5">
        <v>38</v>
      </c>
      <c r="BJ1" s="5">
        <v>39</v>
      </c>
      <c r="BK1" s="5">
        <v>40</v>
      </c>
      <c r="BL1" s="5">
        <v>41</v>
      </c>
      <c r="BM1" s="5">
        <v>47</v>
      </c>
      <c r="BN1" s="5">
        <v>48</v>
      </c>
      <c r="BO1" s="5">
        <v>49</v>
      </c>
      <c r="BP1" s="5">
        <v>50</v>
      </c>
      <c r="BQ1" s="5">
        <v>51</v>
      </c>
      <c r="BR1" s="5">
        <v>52</v>
      </c>
      <c r="BS1" s="5">
        <v>53</v>
      </c>
      <c r="BT1" s="5">
        <v>54</v>
      </c>
      <c r="BU1" s="5">
        <v>55</v>
      </c>
      <c r="BV1" s="5">
        <v>56</v>
      </c>
      <c r="BW1" s="5">
        <v>57</v>
      </c>
      <c r="BX1" s="5">
        <v>59</v>
      </c>
      <c r="BY1" s="5">
        <v>63</v>
      </c>
      <c r="BZ1" s="5">
        <v>64</v>
      </c>
      <c r="CA1" s="5">
        <v>65</v>
      </c>
      <c r="CB1" s="5">
        <v>66</v>
      </c>
      <c r="CC1" s="5">
        <v>67</v>
      </c>
      <c r="CD1" s="5">
        <v>68</v>
      </c>
      <c r="CE1" s="5">
        <v>69</v>
      </c>
      <c r="CF1" s="5">
        <v>70</v>
      </c>
      <c r="CG1" s="5">
        <v>73</v>
      </c>
      <c r="CH1" s="5">
        <v>74</v>
      </c>
      <c r="CI1" s="5">
        <v>75</v>
      </c>
      <c r="CJ1" s="5">
        <v>76</v>
      </c>
      <c r="CK1" s="5">
        <v>77</v>
      </c>
      <c r="CL1" s="5">
        <v>78</v>
      </c>
      <c r="CM1" s="5">
        <v>79</v>
      </c>
      <c r="CN1" s="5">
        <v>80</v>
      </c>
      <c r="CO1" s="5">
        <v>81</v>
      </c>
      <c r="CP1" s="5">
        <v>83</v>
      </c>
      <c r="CQ1" s="5">
        <v>84</v>
      </c>
      <c r="CR1" s="5">
        <v>86</v>
      </c>
      <c r="CS1" s="5">
        <v>88</v>
      </c>
      <c r="CT1" s="5">
        <v>90</v>
      </c>
      <c r="CU1" s="5">
        <v>91</v>
      </c>
      <c r="CV1" s="5">
        <v>92</v>
      </c>
      <c r="CW1" s="5">
        <v>93</v>
      </c>
      <c r="CX1" s="5">
        <v>94</v>
      </c>
      <c r="CY1" s="5">
        <v>95</v>
      </c>
      <c r="CZ1" s="5">
        <v>97</v>
      </c>
      <c r="DA1" s="5">
        <v>98</v>
      </c>
      <c r="DB1" s="5">
        <v>99</v>
      </c>
      <c r="DC1" s="5">
        <v>102</v>
      </c>
      <c r="DD1" s="5">
        <v>103</v>
      </c>
      <c r="DE1" s="5">
        <v>104</v>
      </c>
    </row>
    <row r="2" spans="1:114" s="1" customFormat="1" ht="17.25">
      <c r="A2" s="79" t="s">
        <v>0</v>
      </c>
      <c r="B2" s="81" t="s">
        <v>1</v>
      </c>
      <c r="C2" s="81" t="s">
        <v>2</v>
      </c>
      <c r="D2" s="76" t="s">
        <v>224</v>
      </c>
      <c r="E2" s="76" t="s">
        <v>225</v>
      </c>
      <c r="F2" s="78" t="s">
        <v>231</v>
      </c>
      <c r="G2" s="78" t="s">
        <v>232</v>
      </c>
      <c r="H2" s="78" t="s">
        <v>233</v>
      </c>
      <c r="I2" s="78" t="s">
        <v>235</v>
      </c>
      <c r="J2" s="84" t="s">
        <v>236</v>
      </c>
      <c r="K2" s="78" t="s">
        <v>238</v>
      </c>
      <c r="L2" s="78" t="s">
        <v>239</v>
      </c>
      <c r="M2" s="78" t="s">
        <v>240</v>
      </c>
      <c r="N2" s="78" t="s">
        <v>241</v>
      </c>
      <c r="O2" s="78" t="s">
        <v>242</v>
      </c>
      <c r="P2" s="83" t="s">
        <v>258</v>
      </c>
      <c r="Q2" s="83" t="s">
        <v>262</v>
      </c>
      <c r="R2" s="83" t="s">
        <v>267</v>
      </c>
      <c r="S2" s="83" t="s">
        <v>268</v>
      </c>
      <c r="T2" s="86" t="s">
        <v>269</v>
      </c>
      <c r="U2" s="86" t="s">
        <v>270</v>
      </c>
      <c r="V2" s="87" t="s">
        <v>271</v>
      </c>
      <c r="W2" s="88" t="s">
        <v>283</v>
      </c>
      <c r="X2" s="90" t="s">
        <v>285</v>
      </c>
      <c r="Y2" s="83" t="s">
        <v>286</v>
      </c>
      <c r="Z2" s="83" t="s">
        <v>287</v>
      </c>
      <c r="AA2" s="97" t="s">
        <v>358</v>
      </c>
      <c r="AB2" s="98" t="s">
        <v>296</v>
      </c>
      <c r="AC2" s="84" t="s">
        <v>306</v>
      </c>
      <c r="AD2" s="78" t="s">
        <v>309</v>
      </c>
      <c r="AE2" s="78" t="s">
        <v>311</v>
      </c>
      <c r="AF2" s="78" t="s">
        <v>313</v>
      </c>
      <c r="AG2" s="108" t="s">
        <v>320</v>
      </c>
      <c r="AH2" s="94" t="s">
        <v>324</v>
      </c>
      <c r="AI2" s="94" t="s">
        <v>325</v>
      </c>
      <c r="AJ2" s="96" t="s">
        <v>226</v>
      </c>
      <c r="AK2" s="96" t="s">
        <v>227</v>
      </c>
      <c r="AL2" s="92" t="s">
        <v>228</v>
      </c>
      <c r="AM2" s="92" t="s">
        <v>229</v>
      </c>
      <c r="AN2" s="95" t="s">
        <v>230</v>
      </c>
      <c r="AO2" s="95" t="s">
        <v>234</v>
      </c>
      <c r="AP2" s="92" t="s">
        <v>237</v>
      </c>
      <c r="AQ2" s="93" t="s">
        <v>243</v>
      </c>
      <c r="AR2" s="93" t="s">
        <v>244</v>
      </c>
      <c r="AS2" s="93" t="s">
        <v>245</v>
      </c>
      <c r="AT2" s="93" t="s">
        <v>246</v>
      </c>
      <c r="AU2" s="93" t="s">
        <v>247</v>
      </c>
      <c r="AV2" s="93" t="s">
        <v>248</v>
      </c>
      <c r="AW2" s="93" t="s">
        <v>249</v>
      </c>
      <c r="AX2" s="93" t="s">
        <v>250</v>
      </c>
      <c r="AY2" s="93" t="s">
        <v>251</v>
      </c>
      <c r="AZ2" s="93" t="s">
        <v>252</v>
      </c>
      <c r="BA2" s="93" t="s">
        <v>253</v>
      </c>
      <c r="BB2" s="93" t="s">
        <v>254</v>
      </c>
      <c r="BC2" s="93" t="s">
        <v>255</v>
      </c>
      <c r="BD2" s="93" t="s">
        <v>256</v>
      </c>
      <c r="BE2" s="93" t="s">
        <v>257</v>
      </c>
      <c r="BF2" s="93" t="s">
        <v>259</v>
      </c>
      <c r="BG2" s="93" t="s">
        <v>260</v>
      </c>
      <c r="BH2" s="99" t="s">
        <v>261</v>
      </c>
      <c r="BI2" s="93" t="s">
        <v>263</v>
      </c>
      <c r="BJ2" s="93" t="s">
        <v>264</v>
      </c>
      <c r="BK2" s="93" t="s">
        <v>265</v>
      </c>
      <c r="BL2" s="93" t="s">
        <v>266</v>
      </c>
      <c r="BM2" s="102" t="s">
        <v>272</v>
      </c>
      <c r="BN2" s="102" t="s">
        <v>273</v>
      </c>
      <c r="BO2" s="101" t="s">
        <v>274</v>
      </c>
      <c r="BP2" s="101" t="s">
        <v>275</v>
      </c>
      <c r="BQ2" s="101" t="s">
        <v>276</v>
      </c>
      <c r="BR2" s="101" t="s">
        <v>277</v>
      </c>
      <c r="BS2" s="101" t="s">
        <v>278</v>
      </c>
      <c r="BT2" s="103" t="s">
        <v>279</v>
      </c>
      <c r="BU2" s="93" t="s">
        <v>280</v>
      </c>
      <c r="BV2" s="93" t="s">
        <v>281</v>
      </c>
      <c r="BW2" s="93" t="s">
        <v>282</v>
      </c>
      <c r="BX2" s="93" t="s">
        <v>284</v>
      </c>
      <c r="BY2" s="93" t="s">
        <v>288</v>
      </c>
      <c r="BZ2" s="93" t="s">
        <v>289</v>
      </c>
      <c r="CA2" s="93" t="s">
        <v>290</v>
      </c>
      <c r="CB2" s="93" t="s">
        <v>291</v>
      </c>
      <c r="CC2" s="93" t="s">
        <v>292</v>
      </c>
      <c r="CD2" s="93" t="s">
        <v>293</v>
      </c>
      <c r="CE2" s="107" t="s">
        <v>294</v>
      </c>
      <c r="CF2" s="104" t="s">
        <v>295</v>
      </c>
      <c r="CG2" s="105" t="s">
        <v>297</v>
      </c>
      <c r="CH2" s="96" t="s">
        <v>298</v>
      </c>
      <c r="CI2" s="95" t="s">
        <v>299</v>
      </c>
      <c r="CJ2" s="92" t="s">
        <v>300</v>
      </c>
      <c r="CK2" s="95" t="s">
        <v>301</v>
      </c>
      <c r="CL2" s="95" t="s">
        <v>302</v>
      </c>
      <c r="CM2" s="105" t="s">
        <v>303</v>
      </c>
      <c r="CN2" s="92" t="s">
        <v>304</v>
      </c>
      <c r="CO2" s="92" t="s">
        <v>305</v>
      </c>
      <c r="CP2" s="92" t="s">
        <v>307</v>
      </c>
      <c r="CQ2" s="96" t="s">
        <v>308</v>
      </c>
      <c r="CR2" s="96" t="s">
        <v>310</v>
      </c>
      <c r="CS2" s="96" t="s">
        <v>312</v>
      </c>
      <c r="CT2" s="92" t="s">
        <v>314</v>
      </c>
      <c r="CU2" s="96" t="s">
        <v>315</v>
      </c>
      <c r="CV2" s="96" t="s">
        <v>316</v>
      </c>
      <c r="CW2" s="92" t="s">
        <v>317</v>
      </c>
      <c r="CX2" s="112" t="s">
        <v>318</v>
      </c>
      <c r="CY2" s="107" t="s">
        <v>319</v>
      </c>
      <c r="CZ2" s="109" t="s">
        <v>321</v>
      </c>
      <c r="DA2" s="110" t="s">
        <v>322</v>
      </c>
      <c r="DB2" s="111" t="s">
        <v>323</v>
      </c>
      <c r="DC2" s="116" t="s">
        <v>326</v>
      </c>
      <c r="DD2" s="114" t="s">
        <v>327</v>
      </c>
      <c r="DE2" s="114" t="s">
        <v>328</v>
      </c>
      <c r="DF2" s="115" t="s">
        <v>329</v>
      </c>
      <c r="DG2" s="22"/>
      <c r="DH2" s="22"/>
      <c r="DI2" s="36"/>
      <c r="DJ2" s="22"/>
    </row>
    <row r="3" spans="1:115" s="2" customFormat="1" ht="72" customHeight="1">
      <c r="A3" s="80"/>
      <c r="B3" s="82"/>
      <c r="C3" s="82"/>
      <c r="D3" s="80"/>
      <c r="E3" s="77"/>
      <c r="F3" s="78"/>
      <c r="G3" s="78"/>
      <c r="H3" s="78"/>
      <c r="I3" s="78"/>
      <c r="J3" s="85"/>
      <c r="K3" s="78"/>
      <c r="L3" s="78"/>
      <c r="M3" s="78"/>
      <c r="N3" s="78"/>
      <c r="O3" s="78"/>
      <c r="P3" s="83"/>
      <c r="Q3" s="83"/>
      <c r="R3" s="83"/>
      <c r="S3" s="83"/>
      <c r="T3" s="86"/>
      <c r="U3" s="86"/>
      <c r="V3" s="87"/>
      <c r="W3" s="89"/>
      <c r="X3" s="91"/>
      <c r="Y3" s="83"/>
      <c r="Z3" s="83"/>
      <c r="AA3" s="97"/>
      <c r="AB3" s="98"/>
      <c r="AC3" s="85"/>
      <c r="AD3" s="78"/>
      <c r="AE3" s="78"/>
      <c r="AF3" s="78"/>
      <c r="AG3" s="108"/>
      <c r="AH3" s="94"/>
      <c r="AI3" s="94"/>
      <c r="AJ3" s="96"/>
      <c r="AK3" s="96"/>
      <c r="AL3" s="92"/>
      <c r="AM3" s="92"/>
      <c r="AN3" s="95"/>
      <c r="AO3" s="95"/>
      <c r="AP3" s="92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100"/>
      <c r="BI3" s="93"/>
      <c r="BJ3" s="93"/>
      <c r="BK3" s="93"/>
      <c r="BL3" s="93"/>
      <c r="BM3" s="102"/>
      <c r="BN3" s="102"/>
      <c r="BO3" s="101"/>
      <c r="BP3" s="101"/>
      <c r="BQ3" s="101"/>
      <c r="BR3" s="101"/>
      <c r="BS3" s="101"/>
      <c r="BT3" s="10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107"/>
      <c r="CF3" s="104"/>
      <c r="CG3" s="106"/>
      <c r="CH3" s="96"/>
      <c r="CI3" s="95"/>
      <c r="CJ3" s="92"/>
      <c r="CK3" s="95"/>
      <c r="CL3" s="95"/>
      <c r="CM3" s="106"/>
      <c r="CN3" s="92"/>
      <c r="CO3" s="92"/>
      <c r="CP3" s="92"/>
      <c r="CQ3" s="96"/>
      <c r="CR3" s="96"/>
      <c r="CS3" s="96"/>
      <c r="CT3" s="92"/>
      <c r="CU3" s="96"/>
      <c r="CV3" s="96"/>
      <c r="CW3" s="92"/>
      <c r="CX3" s="113"/>
      <c r="CY3" s="107"/>
      <c r="CZ3" s="109"/>
      <c r="DA3" s="110"/>
      <c r="DB3" s="111"/>
      <c r="DC3" s="116"/>
      <c r="DD3" s="114"/>
      <c r="DE3" s="114"/>
      <c r="DF3" s="115"/>
      <c r="DG3" s="22" t="s">
        <v>352</v>
      </c>
      <c r="DH3" s="22" t="s">
        <v>353</v>
      </c>
      <c r="DI3" s="37" t="s">
        <v>356</v>
      </c>
      <c r="DJ3" s="22" t="s">
        <v>355</v>
      </c>
      <c r="DK3" s="17"/>
    </row>
    <row r="4" spans="1:114" ht="35.25" customHeight="1">
      <c r="A4" s="10"/>
      <c r="B4" s="64" t="s">
        <v>3</v>
      </c>
      <c r="C4" s="15"/>
      <c r="D4" s="16"/>
      <c r="E4" s="52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52"/>
      <c r="V4" s="52"/>
      <c r="W4" s="51"/>
      <c r="X4" s="52"/>
      <c r="Y4" s="51"/>
      <c r="Z4" s="51"/>
      <c r="AA4" s="51"/>
      <c r="AB4" s="51"/>
      <c r="AC4" s="51"/>
      <c r="AD4" s="51"/>
      <c r="AE4" s="51"/>
      <c r="AF4" s="51"/>
      <c r="AG4" s="52"/>
      <c r="AH4" s="51"/>
      <c r="AI4" s="51"/>
      <c r="AJ4" s="52"/>
      <c r="AK4" s="52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2"/>
      <c r="BN4" s="52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2"/>
      <c r="CF4" s="51"/>
      <c r="CG4" s="51"/>
      <c r="CH4" s="52"/>
      <c r="CI4" s="51"/>
      <c r="CJ4" s="51"/>
      <c r="CK4" s="51"/>
      <c r="CL4" s="51"/>
      <c r="CM4" s="51"/>
      <c r="CN4" s="51"/>
      <c r="CO4" s="51"/>
      <c r="CP4" s="51"/>
      <c r="CQ4" s="52"/>
      <c r="CR4" s="52"/>
      <c r="CS4" s="52"/>
      <c r="CT4" s="51"/>
      <c r="CU4" s="52"/>
      <c r="CV4" s="52"/>
      <c r="CW4" s="51"/>
      <c r="CX4" s="52"/>
      <c r="CY4" s="52"/>
      <c r="CZ4" s="52"/>
      <c r="DA4" s="52"/>
      <c r="DB4" s="52"/>
      <c r="DC4" s="52"/>
      <c r="DD4" s="53"/>
      <c r="DE4" s="53"/>
      <c r="DF4" s="19">
        <f aca="true" t="shared" si="0" ref="DF4:DF92">SUM(F4:DE4)</f>
        <v>0</v>
      </c>
      <c r="DG4" s="23">
        <f aca="true" t="shared" si="1" ref="DG4:DG67">DF4*E4</f>
        <v>0</v>
      </c>
      <c r="DH4" s="23">
        <f aca="true" t="shared" si="2" ref="DH4:DH67">DF4*D4</f>
        <v>0</v>
      </c>
      <c r="DI4" s="23"/>
      <c r="DJ4" s="23"/>
    </row>
    <row r="5" spans="1:114" ht="17.25">
      <c r="A5" s="6"/>
      <c r="B5" s="40" t="s">
        <v>4</v>
      </c>
      <c r="C5" s="7"/>
      <c r="D5" s="8"/>
      <c r="E5" s="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8"/>
      <c r="U5" s="8"/>
      <c r="V5" s="8"/>
      <c r="W5" s="12"/>
      <c r="X5" s="8"/>
      <c r="Y5" s="12"/>
      <c r="Z5" s="12"/>
      <c r="AA5" s="12"/>
      <c r="AB5" s="12"/>
      <c r="AC5" s="12"/>
      <c r="AD5" s="12"/>
      <c r="AE5" s="12"/>
      <c r="AF5" s="12"/>
      <c r="AG5" s="8"/>
      <c r="AH5" s="20"/>
      <c r="AI5" s="20"/>
      <c r="AJ5" s="8"/>
      <c r="AK5" s="8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8"/>
      <c r="BN5" s="8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8"/>
      <c r="CF5" s="12"/>
      <c r="CG5" s="12"/>
      <c r="CH5" s="8"/>
      <c r="CI5" s="12"/>
      <c r="CJ5" s="12"/>
      <c r="CK5" s="12"/>
      <c r="CL5" s="12"/>
      <c r="CM5" s="12"/>
      <c r="CN5" s="12"/>
      <c r="CO5" s="12"/>
      <c r="CP5" s="12"/>
      <c r="CQ5" s="8"/>
      <c r="CR5" s="8"/>
      <c r="CS5" s="8"/>
      <c r="CT5" s="12"/>
      <c r="CU5" s="8"/>
      <c r="CV5" s="8"/>
      <c r="CW5" s="12"/>
      <c r="CX5" s="8"/>
      <c r="CY5" s="8"/>
      <c r="CZ5" s="30"/>
      <c r="DA5" s="30"/>
      <c r="DB5" s="30"/>
      <c r="DC5" s="30"/>
      <c r="DD5" s="20"/>
      <c r="DE5" s="20"/>
      <c r="DF5" s="19">
        <f t="shared" si="0"/>
        <v>0</v>
      </c>
      <c r="DG5" s="23">
        <f t="shared" si="1"/>
        <v>0</v>
      </c>
      <c r="DH5" s="23">
        <f t="shared" si="2"/>
        <v>0</v>
      </c>
      <c r="DI5" s="23"/>
      <c r="DJ5" s="23"/>
    </row>
    <row r="6" spans="1:114" ht="17.25">
      <c r="A6" s="6"/>
      <c r="B6" s="40" t="s">
        <v>5</v>
      </c>
      <c r="C6" s="7"/>
      <c r="D6" s="8"/>
      <c r="E6" s="52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52"/>
      <c r="V6" s="52"/>
      <c r="W6" s="51"/>
      <c r="X6" s="52"/>
      <c r="Y6" s="51"/>
      <c r="Z6" s="51"/>
      <c r="AA6" s="51"/>
      <c r="AB6" s="51"/>
      <c r="AC6" s="51"/>
      <c r="AD6" s="51"/>
      <c r="AE6" s="51"/>
      <c r="AF6" s="51"/>
      <c r="AG6" s="52"/>
      <c r="AH6" s="20"/>
      <c r="AI6" s="20"/>
      <c r="AJ6" s="52"/>
      <c r="AK6" s="52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2"/>
      <c r="BN6" s="52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2"/>
      <c r="CF6" s="51"/>
      <c r="CG6" s="51"/>
      <c r="CH6" s="52"/>
      <c r="CI6" s="51"/>
      <c r="CJ6" s="51"/>
      <c r="CK6" s="51"/>
      <c r="CL6" s="51"/>
      <c r="CM6" s="51"/>
      <c r="CN6" s="51"/>
      <c r="CO6" s="51"/>
      <c r="CP6" s="51"/>
      <c r="CQ6" s="52"/>
      <c r="CR6" s="52"/>
      <c r="CS6" s="52"/>
      <c r="CT6" s="51"/>
      <c r="CU6" s="52"/>
      <c r="CV6" s="52"/>
      <c r="CW6" s="51"/>
      <c r="CX6" s="52"/>
      <c r="CY6" s="52"/>
      <c r="CZ6" s="30"/>
      <c r="DA6" s="30"/>
      <c r="DB6" s="30"/>
      <c r="DC6" s="30"/>
      <c r="DD6" s="20"/>
      <c r="DE6" s="20"/>
      <c r="DF6" s="19">
        <f t="shared" si="0"/>
        <v>0</v>
      </c>
      <c r="DG6" s="23">
        <f t="shared" si="1"/>
        <v>0</v>
      </c>
      <c r="DH6" s="23">
        <f t="shared" si="2"/>
        <v>0</v>
      </c>
      <c r="DI6" s="23"/>
      <c r="DJ6" s="23"/>
    </row>
    <row r="7" spans="1:114" ht="34.5">
      <c r="A7" s="9">
        <v>1</v>
      </c>
      <c r="B7" s="40" t="s">
        <v>121</v>
      </c>
      <c r="C7" s="10" t="s">
        <v>6</v>
      </c>
      <c r="D7" s="8">
        <v>347</v>
      </c>
      <c r="E7" s="52">
        <v>363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U7" s="52"/>
      <c r="V7" s="52"/>
      <c r="W7" s="51"/>
      <c r="X7" s="52"/>
      <c r="Y7" s="51"/>
      <c r="Z7" s="51"/>
      <c r="AA7" s="51"/>
      <c r="AB7" s="51"/>
      <c r="AC7" s="51"/>
      <c r="AD7" s="51"/>
      <c r="AE7" s="51"/>
      <c r="AF7" s="51"/>
      <c r="AG7" s="52"/>
      <c r="AH7" s="20"/>
      <c r="AI7" s="20"/>
      <c r="AJ7" s="52"/>
      <c r="AK7" s="52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2"/>
      <c r="BN7" s="52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2"/>
      <c r="CF7" s="51"/>
      <c r="CG7" s="51"/>
      <c r="CH7" s="52"/>
      <c r="CI7" s="51"/>
      <c r="CJ7" s="51"/>
      <c r="CK7" s="51"/>
      <c r="CL7" s="51"/>
      <c r="CM7" s="51"/>
      <c r="CN7" s="51"/>
      <c r="CO7" s="51"/>
      <c r="CP7" s="51"/>
      <c r="CQ7" s="52"/>
      <c r="CR7" s="52"/>
      <c r="CS7" s="52"/>
      <c r="CT7" s="51"/>
      <c r="CU7" s="52"/>
      <c r="CV7" s="52"/>
      <c r="CW7" s="51"/>
      <c r="CX7" s="52"/>
      <c r="CY7" s="52"/>
      <c r="CZ7" s="30"/>
      <c r="DA7" s="30"/>
      <c r="DB7" s="30"/>
      <c r="DC7" s="30"/>
      <c r="DD7" s="20"/>
      <c r="DE7" s="20"/>
      <c r="DF7" s="19">
        <f t="shared" si="0"/>
        <v>0</v>
      </c>
      <c r="DG7" s="23">
        <f t="shared" si="1"/>
        <v>0</v>
      </c>
      <c r="DH7" s="23">
        <f t="shared" si="2"/>
        <v>0</v>
      </c>
      <c r="DI7" s="23"/>
      <c r="DJ7" s="23"/>
    </row>
    <row r="8" spans="1:114" ht="34.5">
      <c r="A8" s="9">
        <v>2</v>
      </c>
      <c r="B8" s="40" t="s">
        <v>122</v>
      </c>
      <c r="C8" s="10" t="s">
        <v>6</v>
      </c>
      <c r="D8" s="8">
        <v>202</v>
      </c>
      <c r="E8" s="52">
        <v>218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52"/>
      <c r="V8" s="52"/>
      <c r="W8" s="51"/>
      <c r="X8" s="52"/>
      <c r="Y8" s="51"/>
      <c r="Z8" s="51"/>
      <c r="AA8" s="51"/>
      <c r="AB8" s="51"/>
      <c r="AC8" s="51"/>
      <c r="AD8" s="51"/>
      <c r="AE8" s="51"/>
      <c r="AF8" s="51"/>
      <c r="AG8" s="52"/>
      <c r="AH8" s="20"/>
      <c r="AI8" s="20"/>
      <c r="AJ8" s="52"/>
      <c r="AK8" s="52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2"/>
      <c r="BN8" s="52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2"/>
      <c r="CF8" s="51"/>
      <c r="CG8" s="51"/>
      <c r="CH8" s="52"/>
      <c r="CI8" s="51"/>
      <c r="CJ8" s="51"/>
      <c r="CK8" s="51"/>
      <c r="CL8" s="51"/>
      <c r="CM8" s="51"/>
      <c r="CN8" s="51"/>
      <c r="CO8" s="51"/>
      <c r="CP8" s="51"/>
      <c r="CQ8" s="52"/>
      <c r="CR8" s="52"/>
      <c r="CS8" s="52"/>
      <c r="CT8" s="51"/>
      <c r="CU8" s="52"/>
      <c r="CV8" s="52"/>
      <c r="CW8" s="51"/>
      <c r="CX8" s="52"/>
      <c r="CY8" s="52"/>
      <c r="CZ8" s="30"/>
      <c r="DA8" s="30"/>
      <c r="DB8" s="30"/>
      <c r="DC8" s="30"/>
      <c r="DD8" s="20"/>
      <c r="DE8" s="20"/>
      <c r="DF8" s="19">
        <f t="shared" si="0"/>
        <v>0</v>
      </c>
      <c r="DG8" s="23">
        <f t="shared" si="1"/>
        <v>0</v>
      </c>
      <c r="DH8" s="23">
        <f t="shared" si="2"/>
        <v>0</v>
      </c>
      <c r="DI8" s="23"/>
      <c r="DJ8" s="23"/>
    </row>
    <row r="9" spans="1:114" ht="17.25">
      <c r="A9" s="9">
        <v>3</v>
      </c>
      <c r="B9" s="40" t="s">
        <v>123</v>
      </c>
      <c r="C9" s="10" t="s">
        <v>124</v>
      </c>
      <c r="D9" s="8">
        <v>229</v>
      </c>
      <c r="E9" s="52">
        <v>231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52"/>
      <c r="V9" s="52"/>
      <c r="W9" s="51"/>
      <c r="X9" s="52"/>
      <c r="Y9" s="51"/>
      <c r="Z9" s="51"/>
      <c r="AA9" s="51"/>
      <c r="AB9" s="51"/>
      <c r="AC9" s="51"/>
      <c r="AD9" s="51"/>
      <c r="AE9" s="51"/>
      <c r="AF9" s="51"/>
      <c r="AG9" s="52"/>
      <c r="AH9" s="20"/>
      <c r="AI9" s="20"/>
      <c r="AJ9" s="52"/>
      <c r="AK9" s="52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2"/>
      <c r="BN9" s="52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2"/>
      <c r="CF9" s="51"/>
      <c r="CG9" s="51"/>
      <c r="CH9" s="52"/>
      <c r="CI9" s="51"/>
      <c r="CJ9" s="51"/>
      <c r="CK9" s="51"/>
      <c r="CL9" s="51"/>
      <c r="CM9" s="51"/>
      <c r="CN9" s="51"/>
      <c r="CO9" s="51"/>
      <c r="CP9" s="51"/>
      <c r="CQ9" s="52"/>
      <c r="CR9" s="52"/>
      <c r="CS9" s="52"/>
      <c r="CT9" s="51"/>
      <c r="CU9" s="52"/>
      <c r="CV9" s="52"/>
      <c r="CW9" s="51"/>
      <c r="CX9" s="52"/>
      <c r="CY9" s="52"/>
      <c r="CZ9" s="30"/>
      <c r="DA9" s="30"/>
      <c r="DB9" s="30"/>
      <c r="DC9" s="30"/>
      <c r="DD9" s="20"/>
      <c r="DE9" s="20"/>
      <c r="DF9" s="19">
        <f t="shared" si="0"/>
        <v>0</v>
      </c>
      <c r="DG9" s="23">
        <f t="shared" si="1"/>
        <v>0</v>
      </c>
      <c r="DH9" s="23">
        <f t="shared" si="2"/>
        <v>0</v>
      </c>
      <c r="DI9" s="23"/>
      <c r="DJ9" s="23"/>
    </row>
    <row r="10" spans="1:114" ht="17.25">
      <c r="A10" s="9">
        <v>4</v>
      </c>
      <c r="B10" s="40" t="s">
        <v>125</v>
      </c>
      <c r="C10" s="10" t="s">
        <v>6</v>
      </c>
      <c r="D10" s="8">
        <v>138</v>
      </c>
      <c r="E10" s="52">
        <v>140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52"/>
      <c r="V10" s="52"/>
      <c r="W10" s="51"/>
      <c r="X10" s="52"/>
      <c r="Y10" s="51"/>
      <c r="Z10" s="51"/>
      <c r="AA10" s="51"/>
      <c r="AB10" s="51"/>
      <c r="AC10" s="51"/>
      <c r="AD10" s="51"/>
      <c r="AE10" s="51"/>
      <c r="AF10" s="51"/>
      <c r="AG10" s="52"/>
      <c r="AH10" s="20"/>
      <c r="AI10" s="20"/>
      <c r="AJ10" s="52"/>
      <c r="AK10" s="52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2"/>
      <c r="BN10" s="52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2"/>
      <c r="CF10" s="51"/>
      <c r="CG10" s="51"/>
      <c r="CH10" s="52"/>
      <c r="CI10" s="51"/>
      <c r="CJ10" s="51"/>
      <c r="CK10" s="51"/>
      <c r="CL10" s="51"/>
      <c r="CM10" s="51"/>
      <c r="CN10" s="51"/>
      <c r="CO10" s="51"/>
      <c r="CP10" s="51"/>
      <c r="CQ10" s="52"/>
      <c r="CR10" s="52"/>
      <c r="CS10" s="52"/>
      <c r="CT10" s="51"/>
      <c r="CU10" s="52"/>
      <c r="CV10" s="52"/>
      <c r="CW10" s="51"/>
      <c r="CX10" s="52"/>
      <c r="CY10" s="52"/>
      <c r="CZ10" s="30"/>
      <c r="DA10" s="30"/>
      <c r="DB10" s="30"/>
      <c r="DC10" s="30"/>
      <c r="DD10" s="20"/>
      <c r="DE10" s="20"/>
      <c r="DF10" s="19">
        <f t="shared" si="0"/>
        <v>0</v>
      </c>
      <c r="DG10" s="23">
        <f t="shared" si="1"/>
        <v>0</v>
      </c>
      <c r="DH10" s="23">
        <f t="shared" si="2"/>
        <v>0</v>
      </c>
      <c r="DI10" s="23"/>
      <c r="DJ10" s="23"/>
    </row>
    <row r="11" spans="1:114" ht="34.5">
      <c r="A11" s="9">
        <v>5</v>
      </c>
      <c r="B11" s="40" t="s">
        <v>128</v>
      </c>
      <c r="C11" s="10" t="s">
        <v>21</v>
      </c>
      <c r="D11" s="8">
        <v>175</v>
      </c>
      <c r="E11" s="52">
        <v>177</v>
      </c>
      <c r="F11" s="51">
        <v>16.4</v>
      </c>
      <c r="G11" s="51">
        <v>16.4</v>
      </c>
      <c r="H11" s="51">
        <v>16.4</v>
      </c>
      <c r="I11" s="51"/>
      <c r="J11" s="51"/>
      <c r="K11" s="51">
        <v>24.6</v>
      </c>
      <c r="L11" s="51">
        <v>24.6</v>
      </c>
      <c r="M11" s="51">
        <v>16.4</v>
      </c>
      <c r="N11" s="51">
        <v>16.4</v>
      </c>
      <c r="O11" s="51">
        <v>16.4</v>
      </c>
      <c r="P11" s="51">
        <v>24.6</v>
      </c>
      <c r="Q11" s="51">
        <v>16.4</v>
      </c>
      <c r="R11" s="51">
        <v>41</v>
      </c>
      <c r="S11" s="51">
        <v>32.8</v>
      </c>
      <c r="T11" s="52">
        <v>8</v>
      </c>
      <c r="U11" s="52">
        <v>8</v>
      </c>
      <c r="V11" s="52"/>
      <c r="W11" s="51">
        <v>16.4</v>
      </c>
      <c r="X11" s="52">
        <v>24</v>
      </c>
      <c r="Y11" s="51">
        <v>16.4</v>
      </c>
      <c r="Z11" s="51">
        <v>16.4</v>
      </c>
      <c r="AA11" s="51"/>
      <c r="AB11" s="51">
        <v>65.6</v>
      </c>
      <c r="AC11" s="51">
        <v>16.4</v>
      </c>
      <c r="AD11" s="51">
        <v>16.4</v>
      </c>
      <c r="AE11" s="51">
        <v>16.4</v>
      </c>
      <c r="AF11" s="51">
        <v>16.4</v>
      </c>
      <c r="AG11" s="52"/>
      <c r="AH11" s="20">
        <v>32.8</v>
      </c>
      <c r="AI11" s="20"/>
      <c r="AJ11" s="52"/>
      <c r="AK11" s="52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2"/>
      <c r="BN11" s="52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2"/>
      <c r="CF11" s="51"/>
      <c r="CG11" s="51"/>
      <c r="CH11" s="52"/>
      <c r="CI11" s="51"/>
      <c r="CJ11" s="51"/>
      <c r="CK11" s="51"/>
      <c r="CL11" s="51"/>
      <c r="CM11" s="51"/>
      <c r="CN11" s="51"/>
      <c r="CO11" s="51"/>
      <c r="CP11" s="51"/>
      <c r="CQ11" s="52"/>
      <c r="CR11" s="52"/>
      <c r="CS11" s="52"/>
      <c r="CT11" s="51"/>
      <c r="CU11" s="52"/>
      <c r="CV11" s="52"/>
      <c r="CW11" s="51"/>
      <c r="CX11" s="52"/>
      <c r="CY11" s="52"/>
      <c r="CZ11" s="30"/>
      <c r="DA11" s="30"/>
      <c r="DB11" s="30"/>
      <c r="DC11" s="30"/>
      <c r="DD11" s="20"/>
      <c r="DE11" s="20"/>
      <c r="DF11" s="19">
        <f t="shared" si="0"/>
        <v>515.5999999999998</v>
      </c>
      <c r="DG11" s="23">
        <f t="shared" si="1"/>
        <v>91261.19999999997</v>
      </c>
      <c r="DH11" s="23">
        <f t="shared" si="2"/>
        <v>90229.99999999997</v>
      </c>
      <c r="DI11" s="23"/>
      <c r="DJ11" s="23"/>
    </row>
    <row r="12" spans="1:114" ht="17.25">
      <c r="A12" s="9"/>
      <c r="B12" s="40" t="s">
        <v>7</v>
      </c>
      <c r="C12" s="10"/>
      <c r="D12" s="8"/>
      <c r="E12" s="52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2"/>
      <c r="U12" s="52"/>
      <c r="V12" s="52"/>
      <c r="W12" s="51"/>
      <c r="X12" s="52"/>
      <c r="Y12" s="51"/>
      <c r="Z12" s="51"/>
      <c r="AA12" s="51"/>
      <c r="AB12" s="51"/>
      <c r="AC12" s="51"/>
      <c r="AD12" s="51"/>
      <c r="AE12" s="51"/>
      <c r="AF12" s="51"/>
      <c r="AG12" s="52"/>
      <c r="AH12" s="20"/>
      <c r="AI12" s="20"/>
      <c r="AJ12" s="52"/>
      <c r="AK12" s="52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2"/>
      <c r="BN12" s="52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2"/>
      <c r="CF12" s="51"/>
      <c r="CG12" s="51"/>
      <c r="CH12" s="52"/>
      <c r="CI12" s="51"/>
      <c r="CJ12" s="51"/>
      <c r="CK12" s="51"/>
      <c r="CL12" s="51"/>
      <c r="CM12" s="51"/>
      <c r="CN12" s="51"/>
      <c r="CO12" s="51"/>
      <c r="CP12" s="51"/>
      <c r="CQ12" s="52"/>
      <c r="CR12" s="52"/>
      <c r="CS12" s="52"/>
      <c r="CT12" s="51"/>
      <c r="CU12" s="52"/>
      <c r="CV12" s="52"/>
      <c r="CW12" s="51"/>
      <c r="CX12" s="52"/>
      <c r="CY12" s="52"/>
      <c r="CZ12" s="30"/>
      <c r="DA12" s="30"/>
      <c r="DB12" s="30"/>
      <c r="DC12" s="30"/>
      <c r="DD12" s="20"/>
      <c r="DE12" s="20"/>
      <c r="DF12" s="19">
        <f t="shared" si="0"/>
        <v>0</v>
      </c>
      <c r="DG12" s="23">
        <f t="shared" si="1"/>
        <v>0</v>
      </c>
      <c r="DH12" s="23">
        <f t="shared" si="2"/>
        <v>0</v>
      </c>
      <c r="DI12" s="23"/>
      <c r="DJ12" s="23"/>
    </row>
    <row r="13" spans="1:114" ht="17.25">
      <c r="A13" s="59">
        <v>6</v>
      </c>
      <c r="B13" s="40" t="s">
        <v>126</v>
      </c>
      <c r="C13" s="10" t="s">
        <v>6</v>
      </c>
      <c r="D13" s="8">
        <v>291</v>
      </c>
      <c r="E13" s="52">
        <v>301</v>
      </c>
      <c r="F13" s="52">
        <v>20</v>
      </c>
      <c r="G13" s="52"/>
      <c r="H13" s="52"/>
      <c r="I13" s="52"/>
      <c r="J13" s="52"/>
      <c r="K13" s="52">
        <v>30</v>
      </c>
      <c r="L13" s="52">
        <v>20</v>
      </c>
      <c r="M13" s="52">
        <v>10</v>
      </c>
      <c r="N13" s="52">
        <v>10</v>
      </c>
      <c r="O13" s="52">
        <v>10</v>
      </c>
      <c r="P13" s="52">
        <v>30</v>
      </c>
      <c r="Q13" s="52">
        <v>10</v>
      </c>
      <c r="R13" s="52">
        <v>20</v>
      </c>
      <c r="S13" s="52"/>
      <c r="T13" s="52">
        <v>140</v>
      </c>
      <c r="U13" s="52"/>
      <c r="V13" s="52">
        <v>5</v>
      </c>
      <c r="W13" s="52">
        <v>0</v>
      </c>
      <c r="X13" s="52">
        <v>350</v>
      </c>
      <c r="Y13" s="52">
        <v>20</v>
      </c>
      <c r="Z13" s="52">
        <v>20</v>
      </c>
      <c r="AA13" s="52"/>
      <c r="AB13" s="52">
        <v>30</v>
      </c>
      <c r="AC13" s="52">
        <v>5</v>
      </c>
      <c r="AD13" s="52">
        <v>40</v>
      </c>
      <c r="AE13" s="52">
        <v>45</v>
      </c>
      <c r="AF13" s="52">
        <v>30</v>
      </c>
      <c r="AG13" s="52">
        <v>20</v>
      </c>
      <c r="AH13" s="52">
        <v>20</v>
      </c>
      <c r="AI13" s="52"/>
      <c r="AJ13" s="52">
        <v>5</v>
      </c>
      <c r="AK13" s="52">
        <v>5</v>
      </c>
      <c r="AL13" s="52">
        <v>10</v>
      </c>
      <c r="AM13" s="52">
        <v>10</v>
      </c>
      <c r="AN13" s="52">
        <v>10</v>
      </c>
      <c r="AO13" s="52">
        <v>30</v>
      </c>
      <c r="AP13" s="52">
        <v>20</v>
      </c>
      <c r="AQ13" s="52">
        <v>10</v>
      </c>
      <c r="AR13" s="52">
        <v>10</v>
      </c>
      <c r="AS13" s="52">
        <v>30</v>
      </c>
      <c r="AT13" s="52"/>
      <c r="AU13" s="52">
        <v>25</v>
      </c>
      <c r="AV13" s="52">
        <v>25</v>
      </c>
      <c r="AW13" s="52">
        <v>20</v>
      </c>
      <c r="AX13" s="52"/>
      <c r="AY13" s="52">
        <v>10</v>
      </c>
      <c r="AZ13" s="52">
        <v>40</v>
      </c>
      <c r="BA13" s="52">
        <v>10</v>
      </c>
      <c r="BB13" s="52">
        <v>20</v>
      </c>
      <c r="BC13" s="52"/>
      <c r="BD13" s="52">
        <v>20</v>
      </c>
      <c r="BE13" s="52">
        <v>10</v>
      </c>
      <c r="BF13" s="52">
        <v>40</v>
      </c>
      <c r="BG13" s="52">
        <v>40</v>
      </c>
      <c r="BH13" s="52">
        <v>40</v>
      </c>
      <c r="BI13" s="52">
        <v>20</v>
      </c>
      <c r="BJ13" s="52">
        <v>10</v>
      </c>
      <c r="BK13" s="52">
        <v>10</v>
      </c>
      <c r="BL13" s="52">
        <v>10</v>
      </c>
      <c r="BM13" s="52"/>
      <c r="BN13" s="52"/>
      <c r="BO13" s="52">
        <v>20</v>
      </c>
      <c r="BP13" s="52">
        <v>10</v>
      </c>
      <c r="BQ13" s="52"/>
      <c r="BR13" s="52">
        <v>10</v>
      </c>
      <c r="BS13" s="52">
        <v>5</v>
      </c>
      <c r="BT13" s="52">
        <v>40</v>
      </c>
      <c r="BU13" s="52">
        <v>5</v>
      </c>
      <c r="BV13" s="52"/>
      <c r="BW13" s="52">
        <v>10</v>
      </c>
      <c r="BX13" s="52">
        <v>60</v>
      </c>
      <c r="BY13" s="52"/>
      <c r="BZ13" s="52">
        <v>30</v>
      </c>
      <c r="CA13" s="52">
        <v>30</v>
      </c>
      <c r="CB13" s="52">
        <v>30</v>
      </c>
      <c r="CC13" s="52"/>
      <c r="CD13" s="52"/>
      <c r="CE13" s="52">
        <v>5</v>
      </c>
      <c r="CF13" s="52"/>
      <c r="CG13" s="52"/>
      <c r="CH13" s="52">
        <v>20</v>
      </c>
      <c r="CI13" s="52">
        <v>5</v>
      </c>
      <c r="CJ13" s="52">
        <v>5</v>
      </c>
      <c r="CK13" s="52">
        <v>60</v>
      </c>
      <c r="CL13" s="52">
        <v>30</v>
      </c>
      <c r="CM13" s="52"/>
      <c r="CN13" s="52">
        <v>20</v>
      </c>
      <c r="CO13" s="52">
        <v>20</v>
      </c>
      <c r="CP13" s="52">
        <v>30</v>
      </c>
      <c r="CQ13" s="52">
        <v>80</v>
      </c>
      <c r="CR13" s="52"/>
      <c r="CS13" s="52">
        <v>30</v>
      </c>
      <c r="CT13" s="52">
        <v>10</v>
      </c>
      <c r="CU13" s="52">
        <v>5</v>
      </c>
      <c r="CV13" s="52"/>
      <c r="CW13" s="52"/>
      <c r="CX13" s="52"/>
      <c r="CY13" s="52">
        <v>200</v>
      </c>
      <c r="CZ13" s="52">
        <v>30</v>
      </c>
      <c r="DA13" s="52">
        <v>30</v>
      </c>
      <c r="DB13" s="52">
        <v>30</v>
      </c>
      <c r="DC13" s="52"/>
      <c r="DD13" s="52"/>
      <c r="DE13" s="30"/>
      <c r="DF13" s="60">
        <f t="shared" si="0"/>
        <v>2235</v>
      </c>
      <c r="DG13" s="61">
        <f t="shared" si="1"/>
        <v>672735</v>
      </c>
      <c r="DH13" s="61">
        <f t="shared" si="2"/>
        <v>650385</v>
      </c>
      <c r="DI13" s="61"/>
      <c r="DJ13" s="61"/>
    </row>
    <row r="14" spans="1:114" ht="17.25">
      <c r="A14" s="9">
        <v>7</v>
      </c>
      <c r="B14" s="40" t="s">
        <v>127</v>
      </c>
      <c r="C14" s="10" t="s">
        <v>21</v>
      </c>
      <c r="D14" s="8">
        <v>28</v>
      </c>
      <c r="E14" s="52">
        <v>29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  <c r="U14" s="52"/>
      <c r="V14" s="52"/>
      <c r="W14" s="51"/>
      <c r="X14" s="52"/>
      <c r="Y14" s="51"/>
      <c r="Z14" s="51"/>
      <c r="AA14" s="51"/>
      <c r="AB14" s="51"/>
      <c r="AC14" s="51"/>
      <c r="AD14" s="51"/>
      <c r="AE14" s="51"/>
      <c r="AF14" s="51"/>
      <c r="AG14" s="52"/>
      <c r="AH14" s="20"/>
      <c r="AI14" s="20"/>
      <c r="AJ14" s="52"/>
      <c r="AK14" s="52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2"/>
      <c r="BN14" s="52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2"/>
      <c r="CF14" s="51"/>
      <c r="CG14" s="51"/>
      <c r="CH14" s="52"/>
      <c r="CI14" s="51"/>
      <c r="CJ14" s="51"/>
      <c r="CK14" s="51"/>
      <c r="CL14" s="51"/>
      <c r="CM14" s="51"/>
      <c r="CN14" s="51"/>
      <c r="CO14" s="51"/>
      <c r="CP14" s="51"/>
      <c r="CQ14" s="52"/>
      <c r="CR14" s="52"/>
      <c r="CS14" s="52"/>
      <c r="CT14" s="51"/>
      <c r="CU14" s="52"/>
      <c r="CV14" s="52"/>
      <c r="CW14" s="51"/>
      <c r="CX14" s="52"/>
      <c r="CY14" s="52"/>
      <c r="CZ14" s="30"/>
      <c r="DA14" s="30"/>
      <c r="DB14" s="30"/>
      <c r="DC14" s="30"/>
      <c r="DD14" s="20"/>
      <c r="DE14" s="20"/>
      <c r="DF14" s="19">
        <f t="shared" si="0"/>
        <v>0</v>
      </c>
      <c r="DG14" s="23">
        <f t="shared" si="1"/>
        <v>0</v>
      </c>
      <c r="DH14" s="23">
        <f t="shared" si="2"/>
        <v>0</v>
      </c>
      <c r="DI14" s="23"/>
      <c r="DJ14" s="23"/>
    </row>
    <row r="15" spans="1:114" ht="17.25">
      <c r="A15" s="9"/>
      <c r="B15" s="40" t="s">
        <v>8</v>
      </c>
      <c r="C15" s="10"/>
      <c r="D15" s="8"/>
      <c r="E15" s="52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2"/>
      <c r="U15" s="52"/>
      <c r="V15" s="52"/>
      <c r="W15" s="51"/>
      <c r="X15" s="52"/>
      <c r="Y15" s="51"/>
      <c r="Z15" s="51"/>
      <c r="AA15" s="51"/>
      <c r="AB15" s="51"/>
      <c r="AC15" s="51"/>
      <c r="AD15" s="51"/>
      <c r="AE15" s="51"/>
      <c r="AF15" s="51"/>
      <c r="AG15" s="52"/>
      <c r="AH15" s="20"/>
      <c r="AI15" s="20"/>
      <c r="AJ15" s="52"/>
      <c r="AK15" s="52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2"/>
      <c r="BN15" s="52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2"/>
      <c r="CF15" s="51"/>
      <c r="CG15" s="51"/>
      <c r="CH15" s="52"/>
      <c r="CI15" s="51"/>
      <c r="CJ15" s="51"/>
      <c r="CK15" s="51"/>
      <c r="CL15" s="51"/>
      <c r="CM15" s="51"/>
      <c r="CN15" s="51"/>
      <c r="CO15" s="51"/>
      <c r="CP15" s="51"/>
      <c r="CQ15" s="52"/>
      <c r="CR15" s="52"/>
      <c r="CS15" s="52"/>
      <c r="CT15" s="51"/>
      <c r="CU15" s="52"/>
      <c r="CV15" s="52"/>
      <c r="CW15" s="51"/>
      <c r="CX15" s="52"/>
      <c r="CY15" s="52"/>
      <c r="CZ15" s="30"/>
      <c r="DA15" s="30"/>
      <c r="DB15" s="30"/>
      <c r="DC15" s="30"/>
      <c r="DD15" s="20"/>
      <c r="DE15" s="20"/>
      <c r="DF15" s="19">
        <f t="shared" si="0"/>
        <v>0</v>
      </c>
      <c r="DG15" s="23">
        <f t="shared" si="1"/>
        <v>0</v>
      </c>
      <c r="DH15" s="23">
        <f t="shared" si="2"/>
        <v>0</v>
      </c>
      <c r="DI15" s="23"/>
      <c r="DJ15" s="23"/>
    </row>
    <row r="16" spans="1:114" ht="17.25">
      <c r="A16" s="9"/>
      <c r="B16" s="40" t="s">
        <v>9</v>
      </c>
      <c r="C16" s="10"/>
      <c r="D16" s="73">
        <v>22000</v>
      </c>
      <c r="E16" s="52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2"/>
      <c r="U16" s="52"/>
      <c r="V16" s="52"/>
      <c r="W16" s="51"/>
      <c r="X16" s="52"/>
      <c r="Y16" s="51"/>
      <c r="Z16" s="51"/>
      <c r="AA16" s="51"/>
      <c r="AB16" s="51"/>
      <c r="AC16" s="51"/>
      <c r="AD16" s="51"/>
      <c r="AE16" s="51"/>
      <c r="AF16" s="51"/>
      <c r="AG16" s="52"/>
      <c r="AH16" s="20"/>
      <c r="AI16" s="20"/>
      <c r="AJ16" s="52"/>
      <c r="AK16" s="52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2"/>
      <c r="BN16" s="52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2"/>
      <c r="CF16" s="51"/>
      <c r="CG16" s="51"/>
      <c r="CH16" s="52"/>
      <c r="CI16" s="51"/>
      <c r="CJ16" s="51"/>
      <c r="CK16" s="51"/>
      <c r="CL16" s="51"/>
      <c r="CM16" s="51"/>
      <c r="CN16" s="51"/>
      <c r="CO16" s="51"/>
      <c r="CP16" s="51"/>
      <c r="CQ16" s="52"/>
      <c r="CR16" s="52"/>
      <c r="CS16" s="52"/>
      <c r="CT16" s="51"/>
      <c r="CU16" s="52"/>
      <c r="CV16" s="52"/>
      <c r="CW16" s="51"/>
      <c r="CX16" s="52"/>
      <c r="CY16" s="52"/>
      <c r="CZ16" s="30"/>
      <c r="DA16" s="30"/>
      <c r="DB16" s="30"/>
      <c r="DC16" s="30"/>
      <c r="DD16" s="20"/>
      <c r="DE16" s="20"/>
      <c r="DF16" s="19">
        <f t="shared" si="0"/>
        <v>0</v>
      </c>
      <c r="DG16" s="23">
        <f t="shared" si="1"/>
        <v>0</v>
      </c>
      <c r="DH16" s="23">
        <f t="shared" si="2"/>
        <v>0</v>
      </c>
      <c r="DI16" s="23"/>
      <c r="DJ16" s="23"/>
    </row>
    <row r="17" spans="1:114" ht="18">
      <c r="A17" s="9"/>
      <c r="B17" s="40" t="s">
        <v>10</v>
      </c>
      <c r="C17" s="10"/>
      <c r="D17" s="56"/>
      <c r="E17" s="52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1"/>
      <c r="X17" s="52"/>
      <c r="Y17" s="51"/>
      <c r="Z17" s="51"/>
      <c r="AA17" s="51"/>
      <c r="AB17" s="51"/>
      <c r="AC17" s="51"/>
      <c r="AD17" s="51"/>
      <c r="AE17" s="51"/>
      <c r="AF17" s="51"/>
      <c r="AG17" s="52"/>
      <c r="AH17" s="20"/>
      <c r="AI17" s="20"/>
      <c r="AJ17" s="52"/>
      <c r="AK17" s="52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2"/>
      <c r="BN17" s="52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2"/>
      <c r="CF17" s="51"/>
      <c r="CG17" s="51"/>
      <c r="CH17" s="52"/>
      <c r="CI17" s="51"/>
      <c r="CJ17" s="51"/>
      <c r="CK17" s="51"/>
      <c r="CL17" s="51"/>
      <c r="CM17" s="51"/>
      <c r="CN17" s="51"/>
      <c r="CO17" s="51"/>
      <c r="CP17" s="51"/>
      <c r="CQ17" s="52"/>
      <c r="CR17" s="52"/>
      <c r="CS17" s="52"/>
      <c r="CT17" s="51"/>
      <c r="CU17" s="52"/>
      <c r="CV17" s="52"/>
      <c r="CW17" s="51"/>
      <c r="CX17" s="52"/>
      <c r="CY17" s="52"/>
      <c r="CZ17" s="30"/>
      <c r="DA17" s="30"/>
      <c r="DB17" s="30"/>
      <c r="DC17" s="30"/>
      <c r="DD17" s="20"/>
      <c r="DE17" s="20"/>
      <c r="DF17" s="19">
        <f t="shared" si="0"/>
        <v>0</v>
      </c>
      <c r="DG17" s="23">
        <f t="shared" si="1"/>
        <v>0</v>
      </c>
      <c r="DH17" s="23">
        <f t="shared" si="2"/>
        <v>0</v>
      </c>
      <c r="DI17" s="23"/>
      <c r="DJ17" s="23"/>
    </row>
    <row r="18" spans="1:114" ht="18">
      <c r="A18" s="9"/>
      <c r="B18" s="40" t="s">
        <v>11</v>
      </c>
      <c r="C18" s="10"/>
      <c r="D18" s="56"/>
      <c r="E18" s="52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2"/>
      <c r="V18" s="52"/>
      <c r="W18" s="51"/>
      <c r="X18" s="52"/>
      <c r="Y18" s="51"/>
      <c r="Z18" s="51"/>
      <c r="AA18" s="51"/>
      <c r="AB18" s="51"/>
      <c r="AC18" s="51"/>
      <c r="AD18" s="51"/>
      <c r="AE18" s="51"/>
      <c r="AF18" s="51"/>
      <c r="AG18" s="52"/>
      <c r="AH18" s="20"/>
      <c r="AI18" s="20"/>
      <c r="AJ18" s="52"/>
      <c r="AK18" s="52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2"/>
      <c r="BN18" s="52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2"/>
      <c r="CF18" s="51"/>
      <c r="CG18" s="51"/>
      <c r="CH18" s="52"/>
      <c r="CI18" s="51"/>
      <c r="CJ18" s="51"/>
      <c r="CK18" s="51"/>
      <c r="CL18" s="51"/>
      <c r="CM18" s="51"/>
      <c r="CN18" s="51"/>
      <c r="CO18" s="51"/>
      <c r="CP18" s="51"/>
      <c r="CQ18" s="52"/>
      <c r="CR18" s="52"/>
      <c r="CS18" s="52"/>
      <c r="CT18" s="51"/>
      <c r="CU18" s="52"/>
      <c r="CV18" s="52"/>
      <c r="CW18" s="51"/>
      <c r="CX18" s="52"/>
      <c r="CY18" s="52"/>
      <c r="CZ18" s="30"/>
      <c r="DA18" s="30"/>
      <c r="DB18" s="30"/>
      <c r="DC18" s="30"/>
      <c r="DD18" s="20"/>
      <c r="DE18" s="20"/>
      <c r="DF18" s="19">
        <f t="shared" si="0"/>
        <v>0</v>
      </c>
      <c r="DG18" s="23">
        <f t="shared" si="1"/>
        <v>0</v>
      </c>
      <c r="DH18" s="23">
        <f t="shared" si="2"/>
        <v>0</v>
      </c>
      <c r="DI18" s="23"/>
      <c r="DJ18" s="23"/>
    </row>
    <row r="19" spans="1:115" ht="18">
      <c r="A19" s="9"/>
      <c r="B19" s="40" t="s">
        <v>12</v>
      </c>
      <c r="C19" s="10"/>
      <c r="D19" s="73">
        <v>30000</v>
      </c>
      <c r="E19" s="56">
        <v>30000</v>
      </c>
      <c r="F19" s="33"/>
      <c r="G19" s="51"/>
      <c r="H19" s="51"/>
      <c r="I19" s="51"/>
      <c r="J19" s="51"/>
      <c r="K19" s="51"/>
      <c r="L19" s="51"/>
      <c r="M19" s="51">
        <v>4</v>
      </c>
      <c r="N19" s="51"/>
      <c r="O19" s="51"/>
      <c r="P19" s="51"/>
      <c r="Q19" s="51"/>
      <c r="R19" s="51"/>
      <c r="S19" s="51"/>
      <c r="T19" s="52"/>
      <c r="U19" s="52"/>
      <c r="V19" s="52"/>
      <c r="W19" s="51"/>
      <c r="X19" s="52"/>
      <c r="Y19" s="51"/>
      <c r="Z19" s="51"/>
      <c r="AA19" s="51"/>
      <c r="AB19" s="51"/>
      <c r="AC19" s="51"/>
      <c r="AD19" s="51"/>
      <c r="AE19" s="51"/>
      <c r="AF19" s="51"/>
      <c r="AG19" s="52"/>
      <c r="AH19" s="20"/>
      <c r="AI19" s="20"/>
      <c r="AJ19" s="52"/>
      <c r="AK19" s="52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2"/>
      <c r="BN19" s="52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2"/>
      <c r="CF19" s="51"/>
      <c r="CG19" s="51"/>
      <c r="CH19" s="52"/>
      <c r="CI19" s="51"/>
      <c r="CJ19" s="51"/>
      <c r="CK19" s="51"/>
      <c r="CL19" s="51"/>
      <c r="CM19" s="51"/>
      <c r="CN19" s="51"/>
      <c r="CO19" s="51"/>
      <c r="CP19" s="51"/>
      <c r="CQ19" s="52"/>
      <c r="CR19" s="52"/>
      <c r="CS19" s="52"/>
      <c r="CT19" s="51"/>
      <c r="CU19" s="52"/>
      <c r="CV19" s="52"/>
      <c r="CW19" s="51"/>
      <c r="CX19" s="52"/>
      <c r="CY19" s="52"/>
      <c r="CZ19" s="30"/>
      <c r="DA19" s="30"/>
      <c r="DB19" s="30"/>
      <c r="DC19" s="30"/>
      <c r="DD19" s="20"/>
      <c r="DE19" s="20"/>
      <c r="DF19" s="19">
        <f t="shared" si="0"/>
        <v>4</v>
      </c>
      <c r="DG19" s="23">
        <f t="shared" si="1"/>
        <v>120000</v>
      </c>
      <c r="DH19" s="23">
        <f t="shared" si="2"/>
        <v>120000</v>
      </c>
      <c r="DI19" s="23"/>
      <c r="DJ19" s="23"/>
      <c r="DK19" s="38"/>
    </row>
    <row r="20" spans="1:115" ht="18">
      <c r="A20" s="9"/>
      <c r="B20" s="40" t="s">
        <v>13</v>
      </c>
      <c r="C20" s="10"/>
      <c r="D20" s="73">
        <v>70000</v>
      </c>
      <c r="E20" s="56">
        <v>70000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>
        <v>1</v>
      </c>
      <c r="U20" s="52">
        <v>1</v>
      </c>
      <c r="V20" s="52">
        <v>3</v>
      </c>
      <c r="W20" s="51"/>
      <c r="X20" s="52"/>
      <c r="Y20" s="51"/>
      <c r="Z20" s="51"/>
      <c r="AA20" s="51"/>
      <c r="AB20" s="51"/>
      <c r="AC20" s="51"/>
      <c r="AD20" s="51"/>
      <c r="AE20" s="51"/>
      <c r="AF20" s="51"/>
      <c r="AG20" s="52">
        <v>3</v>
      </c>
      <c r="AH20" s="20"/>
      <c r="AI20" s="20"/>
      <c r="AJ20" s="52"/>
      <c r="AK20" s="52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2"/>
      <c r="BN20" s="52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2"/>
      <c r="CF20" s="51"/>
      <c r="CG20" s="51"/>
      <c r="CH20" s="52"/>
      <c r="CI20" s="51"/>
      <c r="CJ20" s="51"/>
      <c r="CK20" s="51"/>
      <c r="CL20" s="51"/>
      <c r="CM20" s="51"/>
      <c r="CN20" s="51"/>
      <c r="CO20" s="51"/>
      <c r="CP20" s="51"/>
      <c r="CQ20" s="52"/>
      <c r="CR20" s="52"/>
      <c r="CS20" s="52"/>
      <c r="CT20" s="51"/>
      <c r="CU20" s="52"/>
      <c r="CV20" s="52"/>
      <c r="CW20" s="51"/>
      <c r="CX20" s="52"/>
      <c r="CY20" s="52"/>
      <c r="CZ20" s="30"/>
      <c r="DA20" s="30"/>
      <c r="DB20" s="30"/>
      <c r="DC20" s="30"/>
      <c r="DD20" s="20"/>
      <c r="DE20" s="20"/>
      <c r="DF20" s="19">
        <f t="shared" si="0"/>
        <v>8</v>
      </c>
      <c r="DG20" s="23">
        <f t="shared" si="1"/>
        <v>560000</v>
      </c>
      <c r="DH20" s="23">
        <f t="shared" si="2"/>
        <v>560000</v>
      </c>
      <c r="DI20" s="23"/>
      <c r="DJ20" s="23"/>
      <c r="DK20" s="38"/>
    </row>
    <row r="21" spans="1:114" ht="17.25">
      <c r="A21" s="9"/>
      <c r="B21" s="40" t="s">
        <v>14</v>
      </c>
      <c r="C21" s="10"/>
      <c r="D21" s="8"/>
      <c r="E21" s="52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  <c r="U21" s="52"/>
      <c r="V21" s="52"/>
      <c r="W21" s="51"/>
      <c r="X21" s="52"/>
      <c r="Y21" s="51"/>
      <c r="Z21" s="51"/>
      <c r="AA21" s="51"/>
      <c r="AB21" s="51"/>
      <c r="AC21" s="51"/>
      <c r="AD21" s="51"/>
      <c r="AE21" s="51"/>
      <c r="AF21" s="51"/>
      <c r="AG21" s="52"/>
      <c r="AH21" s="20"/>
      <c r="AI21" s="20"/>
      <c r="AJ21" s="52"/>
      <c r="AK21" s="52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2"/>
      <c r="BN21" s="52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2"/>
      <c r="CF21" s="51"/>
      <c r="CG21" s="51"/>
      <c r="CH21" s="52"/>
      <c r="CI21" s="51"/>
      <c r="CJ21" s="51"/>
      <c r="CK21" s="51"/>
      <c r="CL21" s="51"/>
      <c r="CM21" s="51"/>
      <c r="CN21" s="51"/>
      <c r="CO21" s="51"/>
      <c r="CP21" s="51"/>
      <c r="CQ21" s="52"/>
      <c r="CR21" s="52"/>
      <c r="CS21" s="52"/>
      <c r="CT21" s="51"/>
      <c r="CU21" s="52"/>
      <c r="CV21" s="52"/>
      <c r="CW21" s="51"/>
      <c r="CX21" s="52"/>
      <c r="CY21" s="52"/>
      <c r="CZ21" s="30"/>
      <c r="DA21" s="30"/>
      <c r="DB21" s="30"/>
      <c r="DC21" s="30"/>
      <c r="DD21" s="20"/>
      <c r="DE21" s="20"/>
      <c r="DF21" s="19">
        <f t="shared" si="0"/>
        <v>0</v>
      </c>
      <c r="DG21" s="23">
        <f t="shared" si="1"/>
        <v>0</v>
      </c>
      <c r="DH21" s="23">
        <f t="shared" si="2"/>
        <v>0</v>
      </c>
      <c r="DI21" s="23"/>
      <c r="DJ21" s="23"/>
    </row>
    <row r="22" spans="1:114" ht="17.25">
      <c r="A22" s="9">
        <v>8</v>
      </c>
      <c r="B22" s="40" t="s">
        <v>360</v>
      </c>
      <c r="C22" s="10" t="s">
        <v>6</v>
      </c>
      <c r="D22" s="8">
        <v>413</v>
      </c>
      <c r="E22" s="52">
        <v>386</v>
      </c>
      <c r="F22" s="51">
        <v>20</v>
      </c>
      <c r="G22" s="51">
        <v>20</v>
      </c>
      <c r="H22" s="51">
        <v>20</v>
      </c>
      <c r="I22" s="51"/>
      <c r="J22" s="51"/>
      <c r="K22" s="51">
        <v>30</v>
      </c>
      <c r="L22" s="51">
        <v>30</v>
      </c>
      <c r="M22" s="51">
        <v>20</v>
      </c>
      <c r="N22" s="51">
        <v>20</v>
      </c>
      <c r="O22" s="51">
        <v>20</v>
      </c>
      <c r="P22" s="51">
        <v>30</v>
      </c>
      <c r="Q22" s="51">
        <v>20</v>
      </c>
      <c r="R22" s="51">
        <v>50</v>
      </c>
      <c r="S22" s="51">
        <v>40</v>
      </c>
      <c r="T22" s="52">
        <v>10</v>
      </c>
      <c r="U22" s="52">
        <v>10</v>
      </c>
      <c r="V22" s="52"/>
      <c r="W22" s="51">
        <v>20</v>
      </c>
      <c r="X22" s="52">
        <v>30</v>
      </c>
      <c r="Y22" s="51">
        <v>20</v>
      </c>
      <c r="Z22" s="51">
        <v>20</v>
      </c>
      <c r="AA22" s="51"/>
      <c r="AB22" s="51">
        <v>80</v>
      </c>
      <c r="AC22" s="51">
        <v>20</v>
      </c>
      <c r="AD22" s="51">
        <v>20</v>
      </c>
      <c r="AE22" s="51">
        <v>20</v>
      </c>
      <c r="AF22" s="51">
        <v>20</v>
      </c>
      <c r="AG22" s="52">
        <v>15</v>
      </c>
      <c r="AH22" s="51">
        <v>40</v>
      </c>
      <c r="AI22" s="51"/>
      <c r="AJ22" s="52"/>
      <c r="AK22" s="52"/>
      <c r="AL22" s="51"/>
      <c r="AM22" s="51"/>
      <c r="AN22" s="51"/>
      <c r="AO22" s="51">
        <v>10</v>
      </c>
      <c r="AP22" s="51">
        <v>20</v>
      </c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2"/>
      <c r="BN22" s="52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2"/>
      <c r="CF22" s="51"/>
      <c r="CG22" s="51">
        <v>20</v>
      </c>
      <c r="CH22" s="52"/>
      <c r="CI22" s="51"/>
      <c r="CJ22" s="51"/>
      <c r="CK22" s="51"/>
      <c r="CL22" s="51"/>
      <c r="CM22" s="51"/>
      <c r="CN22" s="51"/>
      <c r="CO22" s="51"/>
      <c r="CP22" s="51"/>
      <c r="CQ22" s="52"/>
      <c r="CR22" s="52"/>
      <c r="CS22" s="52"/>
      <c r="CT22" s="51"/>
      <c r="CU22" s="52"/>
      <c r="CV22" s="52"/>
      <c r="CW22" s="51"/>
      <c r="CX22" s="52"/>
      <c r="CY22" s="52"/>
      <c r="CZ22" s="52">
        <v>30</v>
      </c>
      <c r="DA22" s="52">
        <v>20</v>
      </c>
      <c r="DB22" s="52">
        <v>20</v>
      </c>
      <c r="DC22" s="52"/>
      <c r="DD22" s="51"/>
      <c r="DE22" s="20"/>
      <c r="DF22" s="19">
        <f>SUM(F22:DE22)</f>
        <v>765</v>
      </c>
      <c r="DG22" s="23">
        <f t="shared" si="1"/>
        <v>295290</v>
      </c>
      <c r="DH22" s="23">
        <f t="shared" si="2"/>
        <v>315945</v>
      </c>
      <c r="DI22" s="23"/>
      <c r="DJ22" s="23"/>
    </row>
    <row r="23" spans="1:114" ht="17.25">
      <c r="A23" s="9">
        <v>10</v>
      </c>
      <c r="B23" s="40" t="s">
        <v>117</v>
      </c>
      <c r="C23" s="10" t="s">
        <v>155</v>
      </c>
      <c r="D23" s="8">
        <v>742</v>
      </c>
      <c r="E23" s="52">
        <v>757</v>
      </c>
      <c r="F23" s="51"/>
      <c r="G23" s="51"/>
      <c r="H23" s="51"/>
      <c r="I23" s="51"/>
      <c r="J23" s="51">
        <v>4</v>
      </c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1">
        <v>4</v>
      </c>
      <c r="X23" s="52">
        <v>3</v>
      </c>
      <c r="Y23" s="51"/>
      <c r="Z23" s="51"/>
      <c r="AA23" s="51"/>
      <c r="AB23" s="51">
        <v>8</v>
      </c>
      <c r="AC23" s="51">
        <v>4</v>
      </c>
      <c r="AD23" s="51"/>
      <c r="AE23" s="51"/>
      <c r="AF23" s="51"/>
      <c r="AG23" s="52"/>
      <c r="AH23" s="20">
        <v>4</v>
      </c>
      <c r="AI23" s="20">
        <v>4</v>
      </c>
      <c r="AJ23" s="52"/>
      <c r="AK23" s="52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2"/>
      <c r="BN23" s="52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2"/>
      <c r="CF23" s="51"/>
      <c r="CG23" s="51"/>
      <c r="CH23" s="52"/>
      <c r="CI23" s="51"/>
      <c r="CJ23" s="51"/>
      <c r="CK23" s="51"/>
      <c r="CL23" s="51"/>
      <c r="CM23" s="51"/>
      <c r="CN23" s="51"/>
      <c r="CO23" s="51"/>
      <c r="CP23" s="51"/>
      <c r="CQ23" s="52"/>
      <c r="CR23" s="52"/>
      <c r="CS23" s="52"/>
      <c r="CT23" s="51"/>
      <c r="CU23" s="52"/>
      <c r="CV23" s="52"/>
      <c r="CW23" s="51"/>
      <c r="CX23" s="52"/>
      <c r="CY23" s="52"/>
      <c r="CZ23" s="30"/>
      <c r="DA23" s="30"/>
      <c r="DB23" s="30"/>
      <c r="DC23" s="30"/>
      <c r="DD23" s="20"/>
      <c r="DE23" s="20"/>
      <c r="DF23" s="19">
        <f t="shared" si="0"/>
        <v>31</v>
      </c>
      <c r="DG23" s="23">
        <f t="shared" si="1"/>
        <v>23467</v>
      </c>
      <c r="DH23" s="23">
        <f t="shared" si="2"/>
        <v>23002</v>
      </c>
      <c r="DI23" s="23"/>
      <c r="DJ23" s="23"/>
    </row>
    <row r="24" spans="1:114" ht="17.25">
      <c r="A24" s="9">
        <v>11</v>
      </c>
      <c r="B24" s="40" t="s">
        <v>156</v>
      </c>
      <c r="C24" s="10" t="s">
        <v>155</v>
      </c>
      <c r="D24" s="8">
        <v>242</v>
      </c>
      <c r="E24" s="52">
        <v>247</v>
      </c>
      <c r="F24" s="51"/>
      <c r="G24" s="51"/>
      <c r="H24" s="51"/>
      <c r="I24" s="51"/>
      <c r="J24" s="51">
        <v>4</v>
      </c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2"/>
      <c r="V24" s="52"/>
      <c r="W24" s="51">
        <v>1</v>
      </c>
      <c r="X24" s="52"/>
      <c r="Y24" s="51"/>
      <c r="Z24" s="51"/>
      <c r="AA24" s="51"/>
      <c r="AB24" s="51">
        <v>6</v>
      </c>
      <c r="AC24" s="51"/>
      <c r="AD24" s="51"/>
      <c r="AE24" s="51"/>
      <c r="AF24" s="51"/>
      <c r="AG24" s="52"/>
      <c r="AH24" s="20">
        <v>2</v>
      </c>
      <c r="AI24" s="20"/>
      <c r="AJ24" s="52"/>
      <c r="AK24" s="52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2"/>
      <c r="BN24" s="52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2"/>
      <c r="CF24" s="51"/>
      <c r="CG24" s="51"/>
      <c r="CH24" s="52"/>
      <c r="CI24" s="51"/>
      <c r="CJ24" s="51"/>
      <c r="CK24" s="51"/>
      <c r="CL24" s="51"/>
      <c r="CM24" s="51"/>
      <c r="CN24" s="51"/>
      <c r="CO24" s="51"/>
      <c r="CP24" s="51"/>
      <c r="CQ24" s="52"/>
      <c r="CR24" s="52"/>
      <c r="CS24" s="52"/>
      <c r="CT24" s="51"/>
      <c r="CU24" s="52"/>
      <c r="CV24" s="52"/>
      <c r="CW24" s="51"/>
      <c r="CX24" s="52"/>
      <c r="CY24" s="52"/>
      <c r="CZ24" s="30">
        <v>6</v>
      </c>
      <c r="DA24" s="30"/>
      <c r="DB24" s="30"/>
      <c r="DC24" s="30"/>
      <c r="DD24" s="20"/>
      <c r="DE24" s="20"/>
      <c r="DF24" s="19">
        <f t="shared" si="0"/>
        <v>19</v>
      </c>
      <c r="DG24" s="23">
        <f t="shared" si="1"/>
        <v>4693</v>
      </c>
      <c r="DH24" s="23">
        <f t="shared" si="2"/>
        <v>4598</v>
      </c>
      <c r="DI24" s="23"/>
      <c r="DJ24" s="23"/>
    </row>
    <row r="25" spans="1:114" ht="17.25">
      <c r="A25" s="9">
        <v>13</v>
      </c>
      <c r="B25" s="40" t="s">
        <v>129</v>
      </c>
      <c r="C25" s="10" t="s">
        <v>6</v>
      </c>
      <c r="D25" s="8">
        <v>178</v>
      </c>
      <c r="E25" s="52">
        <v>182</v>
      </c>
      <c r="F25" s="51"/>
      <c r="G25" s="51"/>
      <c r="H25" s="51"/>
      <c r="I25" s="51"/>
      <c r="J25" s="51">
        <v>120</v>
      </c>
      <c r="K25" s="51"/>
      <c r="L25" s="51"/>
      <c r="M25" s="51"/>
      <c r="N25" s="51"/>
      <c r="O25" s="51"/>
      <c r="P25" s="51"/>
      <c r="Q25" s="51"/>
      <c r="R25" s="51"/>
      <c r="S25" s="51"/>
      <c r="T25" s="52"/>
      <c r="U25" s="52"/>
      <c r="V25" s="52"/>
      <c r="W25" s="51">
        <v>120</v>
      </c>
      <c r="X25" s="52"/>
      <c r="Y25" s="51"/>
      <c r="Z25" s="51"/>
      <c r="AA25" s="51">
        <v>120</v>
      </c>
      <c r="AB25" s="51">
        <v>225</v>
      </c>
      <c r="AC25" s="51">
        <v>120</v>
      </c>
      <c r="AD25" s="51"/>
      <c r="AE25" s="51"/>
      <c r="AF25" s="51"/>
      <c r="AG25" s="52"/>
      <c r="AH25" s="20">
        <v>120</v>
      </c>
      <c r="AI25" s="20">
        <v>60</v>
      </c>
      <c r="AJ25" s="52"/>
      <c r="AK25" s="52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2"/>
      <c r="BN25" s="52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2"/>
      <c r="CF25" s="51"/>
      <c r="CG25" s="51"/>
      <c r="CH25" s="52"/>
      <c r="CI25" s="51"/>
      <c r="CJ25" s="51"/>
      <c r="CK25" s="51"/>
      <c r="CL25" s="51"/>
      <c r="CM25" s="51"/>
      <c r="CN25" s="51"/>
      <c r="CO25" s="51"/>
      <c r="CP25" s="51"/>
      <c r="CQ25" s="52"/>
      <c r="CR25" s="52"/>
      <c r="CS25" s="52"/>
      <c r="CT25" s="51"/>
      <c r="CU25" s="52"/>
      <c r="CV25" s="52"/>
      <c r="CW25" s="51"/>
      <c r="CX25" s="52"/>
      <c r="CY25" s="52"/>
      <c r="CZ25" s="30"/>
      <c r="DA25" s="30"/>
      <c r="DB25" s="30"/>
      <c r="DC25" s="30"/>
      <c r="DD25" s="20"/>
      <c r="DE25" s="20"/>
      <c r="DF25" s="19">
        <f t="shared" si="0"/>
        <v>885</v>
      </c>
      <c r="DG25" s="23">
        <f t="shared" si="1"/>
        <v>161070</v>
      </c>
      <c r="DH25" s="23">
        <f t="shared" si="2"/>
        <v>157530</v>
      </c>
      <c r="DI25" s="23"/>
      <c r="DJ25" s="23"/>
    </row>
    <row r="26" spans="1:114" ht="17.25">
      <c r="A26" s="9">
        <v>14</v>
      </c>
      <c r="B26" s="40" t="s">
        <v>130</v>
      </c>
      <c r="C26" s="10" t="s">
        <v>6</v>
      </c>
      <c r="D26" s="8">
        <v>502</v>
      </c>
      <c r="E26" s="52">
        <v>514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52"/>
      <c r="V26" s="52"/>
      <c r="W26" s="51"/>
      <c r="X26" s="52"/>
      <c r="Y26" s="51"/>
      <c r="Z26" s="51"/>
      <c r="AA26" s="51"/>
      <c r="AB26" s="51"/>
      <c r="AC26" s="51"/>
      <c r="AD26" s="51"/>
      <c r="AE26" s="51"/>
      <c r="AF26" s="51"/>
      <c r="AG26" s="52"/>
      <c r="AH26" s="20">
        <v>30</v>
      </c>
      <c r="AI26" s="20">
        <v>16</v>
      </c>
      <c r="AJ26" s="52"/>
      <c r="AK26" s="52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2"/>
      <c r="BN26" s="52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2"/>
      <c r="CF26" s="51"/>
      <c r="CG26" s="51"/>
      <c r="CH26" s="52"/>
      <c r="CI26" s="51"/>
      <c r="CJ26" s="51"/>
      <c r="CK26" s="51"/>
      <c r="CL26" s="51"/>
      <c r="CM26" s="51"/>
      <c r="CN26" s="51"/>
      <c r="CO26" s="51"/>
      <c r="CP26" s="51"/>
      <c r="CQ26" s="52"/>
      <c r="CR26" s="52"/>
      <c r="CS26" s="52"/>
      <c r="CT26" s="51"/>
      <c r="CU26" s="52"/>
      <c r="CV26" s="52"/>
      <c r="CW26" s="51"/>
      <c r="CX26" s="52"/>
      <c r="CY26" s="52"/>
      <c r="CZ26" s="30"/>
      <c r="DA26" s="30"/>
      <c r="DB26" s="30"/>
      <c r="DC26" s="30"/>
      <c r="DD26" s="20"/>
      <c r="DE26" s="20"/>
      <c r="DF26" s="19">
        <f t="shared" si="0"/>
        <v>46</v>
      </c>
      <c r="DG26" s="23">
        <f t="shared" si="1"/>
        <v>23644</v>
      </c>
      <c r="DH26" s="23">
        <f t="shared" si="2"/>
        <v>23092</v>
      </c>
      <c r="DI26" s="23"/>
      <c r="DJ26" s="23"/>
    </row>
    <row r="27" spans="1:114" ht="34.5">
      <c r="A27" s="9">
        <v>15</v>
      </c>
      <c r="B27" s="40" t="s">
        <v>131</v>
      </c>
      <c r="C27" s="10" t="s">
        <v>15</v>
      </c>
      <c r="D27" s="8">
        <v>1594</v>
      </c>
      <c r="E27" s="52">
        <v>1694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52"/>
      <c r="V27" s="52"/>
      <c r="W27" s="51"/>
      <c r="X27" s="52"/>
      <c r="Y27" s="51"/>
      <c r="Z27" s="51"/>
      <c r="AA27" s="51"/>
      <c r="AB27" s="51"/>
      <c r="AC27" s="51"/>
      <c r="AD27" s="51"/>
      <c r="AE27" s="51"/>
      <c r="AF27" s="51"/>
      <c r="AG27" s="52"/>
      <c r="AH27" s="20"/>
      <c r="AI27" s="20"/>
      <c r="AJ27" s="52"/>
      <c r="AK27" s="52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2"/>
      <c r="BN27" s="52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2"/>
      <c r="CF27" s="51"/>
      <c r="CG27" s="51"/>
      <c r="CH27" s="52"/>
      <c r="CI27" s="51"/>
      <c r="CJ27" s="51"/>
      <c r="CK27" s="51"/>
      <c r="CL27" s="51"/>
      <c r="CM27" s="51"/>
      <c r="CN27" s="51"/>
      <c r="CO27" s="51"/>
      <c r="CP27" s="51"/>
      <c r="CQ27" s="52"/>
      <c r="CR27" s="52"/>
      <c r="CS27" s="52"/>
      <c r="CT27" s="51"/>
      <c r="CU27" s="52"/>
      <c r="CV27" s="52"/>
      <c r="CW27" s="51"/>
      <c r="CX27" s="52"/>
      <c r="CY27" s="52"/>
      <c r="CZ27" s="30"/>
      <c r="DA27" s="30"/>
      <c r="DB27" s="30"/>
      <c r="DC27" s="30"/>
      <c r="DD27" s="20"/>
      <c r="DE27" s="20"/>
      <c r="DF27" s="19">
        <f t="shared" si="0"/>
        <v>0</v>
      </c>
      <c r="DG27" s="23">
        <f t="shared" si="1"/>
        <v>0</v>
      </c>
      <c r="DH27" s="23">
        <f t="shared" si="2"/>
        <v>0</v>
      </c>
      <c r="DI27" s="23"/>
      <c r="DJ27" s="23"/>
    </row>
    <row r="28" spans="1:114" ht="34.5">
      <c r="A28" s="9">
        <v>16</v>
      </c>
      <c r="B28" s="40" t="s">
        <v>132</v>
      </c>
      <c r="C28" s="10" t="s">
        <v>15</v>
      </c>
      <c r="D28" s="8">
        <v>1116</v>
      </c>
      <c r="E28" s="52">
        <v>1259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>
        <v>10</v>
      </c>
      <c r="U28" s="52">
        <v>8</v>
      </c>
      <c r="V28" s="52">
        <v>6</v>
      </c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19">
        <f t="shared" si="0"/>
        <v>24</v>
      </c>
      <c r="DG28" s="23">
        <f t="shared" si="1"/>
        <v>30216</v>
      </c>
      <c r="DH28" s="23">
        <f t="shared" si="2"/>
        <v>26784</v>
      </c>
      <c r="DI28" s="23"/>
      <c r="DJ28" s="23"/>
    </row>
    <row r="29" spans="1:114" ht="34.5">
      <c r="A29" s="9">
        <v>17</v>
      </c>
      <c r="B29" s="40" t="s">
        <v>16</v>
      </c>
      <c r="C29" s="10" t="s">
        <v>15</v>
      </c>
      <c r="D29" s="8">
        <v>2637</v>
      </c>
      <c r="E29" s="52">
        <v>2676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2"/>
      <c r="V29" s="52"/>
      <c r="W29" s="51"/>
      <c r="X29" s="52"/>
      <c r="Y29" s="51"/>
      <c r="Z29" s="51"/>
      <c r="AA29" s="51"/>
      <c r="AB29" s="51"/>
      <c r="AC29" s="51"/>
      <c r="AD29" s="51"/>
      <c r="AE29" s="51"/>
      <c r="AF29" s="51"/>
      <c r="AG29" s="52"/>
      <c r="AH29" s="20"/>
      <c r="AI29" s="20"/>
      <c r="AJ29" s="52"/>
      <c r="AK29" s="52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2"/>
      <c r="BN29" s="52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2"/>
      <c r="CF29" s="51"/>
      <c r="CG29" s="51"/>
      <c r="CH29" s="52"/>
      <c r="CI29" s="51"/>
      <c r="CJ29" s="51"/>
      <c r="CK29" s="51"/>
      <c r="CL29" s="51"/>
      <c r="CM29" s="51"/>
      <c r="CN29" s="51"/>
      <c r="CO29" s="51"/>
      <c r="CP29" s="51"/>
      <c r="CQ29" s="52"/>
      <c r="CR29" s="52"/>
      <c r="CS29" s="52"/>
      <c r="CT29" s="51"/>
      <c r="CU29" s="52"/>
      <c r="CV29" s="52"/>
      <c r="CW29" s="51"/>
      <c r="CX29" s="52"/>
      <c r="CY29" s="52"/>
      <c r="CZ29" s="30"/>
      <c r="DA29" s="30"/>
      <c r="DB29" s="30"/>
      <c r="DC29" s="30"/>
      <c r="DD29" s="20"/>
      <c r="DE29" s="20"/>
      <c r="DF29" s="19">
        <f t="shared" si="0"/>
        <v>0</v>
      </c>
      <c r="DG29" s="23">
        <f t="shared" si="1"/>
        <v>0</v>
      </c>
      <c r="DH29" s="23">
        <f t="shared" si="2"/>
        <v>0</v>
      </c>
      <c r="DI29" s="23"/>
      <c r="DJ29" s="23"/>
    </row>
    <row r="30" spans="1:114" ht="17.25">
      <c r="A30" s="9">
        <v>18</v>
      </c>
      <c r="B30" s="40" t="s">
        <v>17</v>
      </c>
      <c r="C30" s="10" t="s">
        <v>21</v>
      </c>
      <c r="D30" s="8">
        <v>47</v>
      </c>
      <c r="E30" s="52">
        <v>47</v>
      </c>
      <c r="F30" s="51"/>
      <c r="G30" s="51"/>
      <c r="H30" s="51"/>
      <c r="I30" s="51"/>
      <c r="J30" s="51"/>
      <c r="K30" s="51"/>
      <c r="L30" s="51"/>
      <c r="M30" s="51">
        <v>10</v>
      </c>
      <c r="N30" s="51"/>
      <c r="O30" s="51"/>
      <c r="P30" s="51"/>
      <c r="Q30" s="51"/>
      <c r="R30" s="51"/>
      <c r="S30" s="51"/>
      <c r="T30" s="52"/>
      <c r="U30" s="52"/>
      <c r="V30" s="52">
        <v>20</v>
      </c>
      <c r="W30" s="51"/>
      <c r="X30" s="52"/>
      <c r="Y30" s="51"/>
      <c r="Z30" s="51"/>
      <c r="AA30" s="51"/>
      <c r="AB30" s="51"/>
      <c r="AC30" s="51"/>
      <c r="AD30" s="51"/>
      <c r="AE30" s="51"/>
      <c r="AF30" s="51"/>
      <c r="AG30" s="52"/>
      <c r="AH30" s="20"/>
      <c r="AI30" s="20"/>
      <c r="AJ30" s="52"/>
      <c r="AK30" s="52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2"/>
      <c r="BN30" s="52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2"/>
      <c r="CF30" s="51"/>
      <c r="CG30" s="51"/>
      <c r="CH30" s="52"/>
      <c r="CI30" s="51"/>
      <c r="CJ30" s="51"/>
      <c r="CK30" s="51"/>
      <c r="CL30" s="51"/>
      <c r="CM30" s="51"/>
      <c r="CN30" s="51"/>
      <c r="CO30" s="51"/>
      <c r="CP30" s="51"/>
      <c r="CQ30" s="52"/>
      <c r="CR30" s="52"/>
      <c r="CS30" s="52"/>
      <c r="CT30" s="51"/>
      <c r="CU30" s="52"/>
      <c r="CV30" s="52"/>
      <c r="CW30" s="51"/>
      <c r="CX30" s="52"/>
      <c r="CY30" s="52"/>
      <c r="CZ30" s="30"/>
      <c r="DA30" s="30"/>
      <c r="DB30" s="30"/>
      <c r="DC30" s="30"/>
      <c r="DD30" s="20"/>
      <c r="DE30" s="20"/>
      <c r="DF30" s="19">
        <f t="shared" si="0"/>
        <v>30</v>
      </c>
      <c r="DG30" s="23">
        <f t="shared" si="1"/>
        <v>1410</v>
      </c>
      <c r="DH30" s="23">
        <f t="shared" si="2"/>
        <v>1410</v>
      </c>
      <c r="DI30" s="23"/>
      <c r="DJ30" s="23"/>
    </row>
    <row r="31" spans="1:114" ht="34.5">
      <c r="A31" s="9">
        <v>19</v>
      </c>
      <c r="B31" s="40" t="s">
        <v>134</v>
      </c>
      <c r="C31" s="10" t="s">
        <v>15</v>
      </c>
      <c r="D31" s="8">
        <v>77</v>
      </c>
      <c r="E31" s="52">
        <v>78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2"/>
      <c r="V31" s="52"/>
      <c r="W31" s="51"/>
      <c r="X31" s="52"/>
      <c r="Y31" s="51"/>
      <c r="Z31" s="51"/>
      <c r="AA31" s="51"/>
      <c r="AB31" s="51"/>
      <c r="AC31" s="51"/>
      <c r="AD31" s="51"/>
      <c r="AE31" s="51"/>
      <c r="AF31" s="51"/>
      <c r="AG31" s="52"/>
      <c r="AH31" s="20"/>
      <c r="AI31" s="20"/>
      <c r="AJ31" s="52"/>
      <c r="AK31" s="52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2"/>
      <c r="BN31" s="52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2"/>
      <c r="CF31" s="51"/>
      <c r="CG31" s="51"/>
      <c r="CH31" s="52"/>
      <c r="CI31" s="51"/>
      <c r="CJ31" s="51"/>
      <c r="CK31" s="51"/>
      <c r="CL31" s="51"/>
      <c r="CM31" s="51"/>
      <c r="CN31" s="51"/>
      <c r="CO31" s="51"/>
      <c r="CP31" s="51"/>
      <c r="CQ31" s="52"/>
      <c r="CR31" s="52"/>
      <c r="CS31" s="52"/>
      <c r="CT31" s="51"/>
      <c r="CU31" s="52"/>
      <c r="CV31" s="52"/>
      <c r="CW31" s="51"/>
      <c r="CX31" s="52"/>
      <c r="CY31" s="52"/>
      <c r="CZ31" s="30"/>
      <c r="DA31" s="30"/>
      <c r="DB31" s="30"/>
      <c r="DC31" s="30"/>
      <c r="DD31" s="20"/>
      <c r="DE31" s="20"/>
      <c r="DF31" s="19">
        <f t="shared" si="0"/>
        <v>0</v>
      </c>
      <c r="DG31" s="23">
        <f t="shared" si="1"/>
        <v>0</v>
      </c>
      <c r="DH31" s="23">
        <f t="shared" si="2"/>
        <v>0</v>
      </c>
      <c r="DI31" s="23"/>
      <c r="DJ31" s="23"/>
    </row>
    <row r="32" spans="1:114" ht="34.5">
      <c r="A32" s="9">
        <v>20</v>
      </c>
      <c r="B32" s="40" t="s">
        <v>133</v>
      </c>
      <c r="C32" s="10" t="s">
        <v>21</v>
      </c>
      <c r="D32" s="8">
        <v>180</v>
      </c>
      <c r="E32" s="52">
        <v>249</v>
      </c>
      <c r="F32" s="52">
        <f>F247*1.5</f>
        <v>3</v>
      </c>
      <c r="G32" s="52">
        <f>G247*1.5</f>
        <v>18</v>
      </c>
      <c r="H32" s="52">
        <v>22</v>
      </c>
      <c r="I32" s="52">
        <v>76</v>
      </c>
      <c r="J32" s="52">
        <v>43</v>
      </c>
      <c r="K32" s="52">
        <v>7</v>
      </c>
      <c r="L32" s="52">
        <f>L247*1.5</f>
        <v>18</v>
      </c>
      <c r="M32" s="52">
        <f>M247*1.5</f>
        <v>12</v>
      </c>
      <c r="N32" s="52">
        <f>N247*1.5</f>
        <v>15</v>
      </c>
      <c r="O32" s="52">
        <f>O247*1.5</f>
        <v>36</v>
      </c>
      <c r="P32" s="52">
        <v>22</v>
      </c>
      <c r="Q32" s="52">
        <v>37</v>
      </c>
      <c r="R32" s="52">
        <v>34</v>
      </c>
      <c r="S32" s="52">
        <f aca="true" t="shared" si="3" ref="S32:Y32">S247*1.5</f>
        <v>48</v>
      </c>
      <c r="T32" s="52">
        <f t="shared" si="3"/>
        <v>0</v>
      </c>
      <c r="U32" s="52">
        <f t="shared" si="3"/>
        <v>0</v>
      </c>
      <c r="V32" s="52">
        <f t="shared" si="3"/>
        <v>0</v>
      </c>
      <c r="W32" s="52">
        <f t="shared" si="3"/>
        <v>24</v>
      </c>
      <c r="X32" s="52">
        <f t="shared" si="3"/>
        <v>0</v>
      </c>
      <c r="Y32" s="52">
        <f t="shared" si="3"/>
        <v>3</v>
      </c>
      <c r="Z32" s="52">
        <v>7</v>
      </c>
      <c r="AA32" s="52">
        <f>AA247*1.5</f>
        <v>12</v>
      </c>
      <c r="AB32" s="52">
        <f>AB247*1.5</f>
        <v>72</v>
      </c>
      <c r="AC32" s="52">
        <v>11</v>
      </c>
      <c r="AD32" s="52">
        <v>14</v>
      </c>
      <c r="AE32" s="52">
        <f>AE247*1.5</f>
        <v>9</v>
      </c>
      <c r="AF32" s="52">
        <f>AF247*1.5</f>
        <v>9</v>
      </c>
      <c r="AG32" s="52"/>
      <c r="AH32" s="52">
        <f>AH247*1.5</f>
        <v>87</v>
      </c>
      <c r="AI32" s="52">
        <v>29</v>
      </c>
      <c r="AJ32" s="52"/>
      <c r="AK32" s="52"/>
      <c r="AL32" s="52">
        <f>AL247*1.5</f>
        <v>57</v>
      </c>
      <c r="AM32" s="52">
        <v>19</v>
      </c>
      <c r="AN32" s="52">
        <v>13</v>
      </c>
      <c r="AO32" s="52">
        <v>40</v>
      </c>
      <c r="AP32" s="52">
        <v>49</v>
      </c>
      <c r="AQ32" s="52">
        <v>16</v>
      </c>
      <c r="AR32" s="52">
        <v>13</v>
      </c>
      <c r="AS32" s="52">
        <v>10</v>
      </c>
      <c r="AT32" s="52">
        <v>52</v>
      </c>
      <c r="AU32" s="52">
        <f>AU247*1.5</f>
        <v>12</v>
      </c>
      <c r="AV32" s="52">
        <f>AV247*1.5</f>
        <v>9</v>
      </c>
      <c r="AW32" s="52">
        <v>55</v>
      </c>
      <c r="AX32" s="52">
        <v>8</v>
      </c>
      <c r="AY32" s="52">
        <v>10</v>
      </c>
      <c r="AZ32" s="52">
        <f>AZ247*1.5</f>
        <v>30</v>
      </c>
      <c r="BA32" s="52">
        <f>BA247*1.5</f>
        <v>24</v>
      </c>
      <c r="BB32" s="52">
        <f>BB247*1.5</f>
        <v>9</v>
      </c>
      <c r="BC32" s="52">
        <v>157</v>
      </c>
      <c r="BD32" s="52">
        <v>25</v>
      </c>
      <c r="BE32" s="52">
        <f>BE247*1.5</f>
        <v>75</v>
      </c>
      <c r="BF32" s="52">
        <f>BF247*1.5</f>
        <v>48</v>
      </c>
      <c r="BG32" s="52">
        <f>BG247*1.5</f>
        <v>45</v>
      </c>
      <c r="BH32" s="52">
        <v>28</v>
      </c>
      <c r="BI32" s="52">
        <v>13</v>
      </c>
      <c r="BJ32" s="52">
        <f>BJ247*1.5</f>
        <v>21</v>
      </c>
      <c r="BK32" s="52">
        <f>BK247*1.5</f>
        <v>57</v>
      </c>
      <c r="BL32" s="52">
        <v>46</v>
      </c>
      <c r="BM32" s="52">
        <f>BM247*1.5</f>
        <v>42</v>
      </c>
      <c r="BN32" s="52">
        <f>BN247*1.5</f>
        <v>0</v>
      </c>
      <c r="BO32" s="52">
        <f>BO247*1.5</f>
        <v>21</v>
      </c>
      <c r="BP32" s="52">
        <f>BP247*1.5</f>
        <v>30</v>
      </c>
      <c r="BQ32" s="52">
        <f>BQ247*1.5</f>
        <v>45</v>
      </c>
      <c r="BR32" s="52">
        <v>43</v>
      </c>
      <c r="BS32" s="52">
        <v>55</v>
      </c>
      <c r="BT32" s="52">
        <f aca="true" t="shared" si="4" ref="BT32:BY32">BT247*1.5</f>
        <v>18</v>
      </c>
      <c r="BU32" s="52">
        <f t="shared" si="4"/>
        <v>21</v>
      </c>
      <c r="BV32" s="52">
        <f t="shared" si="4"/>
        <v>0</v>
      </c>
      <c r="BW32" s="52">
        <f t="shared" si="4"/>
        <v>21</v>
      </c>
      <c r="BX32" s="52">
        <f t="shared" si="4"/>
        <v>60</v>
      </c>
      <c r="BY32" s="52">
        <f t="shared" si="4"/>
        <v>0</v>
      </c>
      <c r="BZ32" s="52">
        <v>10</v>
      </c>
      <c r="CA32" s="52">
        <v>8</v>
      </c>
      <c r="CB32" s="52">
        <v>8</v>
      </c>
      <c r="CC32" s="52">
        <v>10</v>
      </c>
      <c r="CD32" s="52">
        <v>8</v>
      </c>
      <c r="CE32" s="52">
        <f>CE247*1.5</f>
        <v>0</v>
      </c>
      <c r="CF32" s="52">
        <f>CF247*1.5</f>
        <v>42</v>
      </c>
      <c r="CG32" s="52">
        <f>CG247*1.5</f>
        <v>0</v>
      </c>
      <c r="CH32" s="52">
        <f>CH247*1.5</f>
        <v>0</v>
      </c>
      <c r="CI32" s="52">
        <v>91</v>
      </c>
      <c r="CJ32" s="52">
        <f>CJ247*1.5</f>
        <v>63</v>
      </c>
      <c r="CK32" s="52">
        <v>8</v>
      </c>
      <c r="CL32" s="52">
        <f>CL247*1.5</f>
        <v>6</v>
      </c>
      <c r="CM32" s="52">
        <v>8</v>
      </c>
      <c r="CN32" s="52">
        <v>8</v>
      </c>
      <c r="CO32" s="52">
        <f>CO247*1.5</f>
        <v>30</v>
      </c>
      <c r="CP32" s="52">
        <v>100</v>
      </c>
      <c r="CQ32" s="52">
        <f>CQ247*1.5</f>
        <v>0</v>
      </c>
      <c r="CR32" s="52">
        <f>CR247*1.5</f>
        <v>0</v>
      </c>
      <c r="CS32" s="52">
        <f>CS247*1.5</f>
        <v>0</v>
      </c>
      <c r="CT32" s="52">
        <f>CT247*1.5</f>
        <v>21</v>
      </c>
      <c r="CU32" s="52">
        <v>52</v>
      </c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19">
        <f t="shared" si="0"/>
        <v>2438</v>
      </c>
      <c r="DG32" s="23">
        <f t="shared" si="1"/>
        <v>607062</v>
      </c>
      <c r="DH32" s="23">
        <f t="shared" si="2"/>
        <v>438840</v>
      </c>
      <c r="DI32" s="23"/>
      <c r="DJ32" s="23"/>
    </row>
    <row r="33" spans="1:114" ht="34.5">
      <c r="A33" s="9">
        <v>21</v>
      </c>
      <c r="B33" s="40" t="s">
        <v>135</v>
      </c>
      <c r="C33" s="10" t="s">
        <v>21</v>
      </c>
      <c r="D33" s="8">
        <v>165</v>
      </c>
      <c r="E33" s="52">
        <v>216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52"/>
      <c r="V33" s="52"/>
      <c r="W33" s="51"/>
      <c r="X33" s="52"/>
      <c r="Y33" s="51"/>
      <c r="Z33" s="51"/>
      <c r="AA33" s="51"/>
      <c r="AB33" s="51"/>
      <c r="AC33" s="51"/>
      <c r="AD33" s="51"/>
      <c r="AE33" s="51"/>
      <c r="AF33" s="51"/>
      <c r="AG33" s="52"/>
      <c r="AH33" s="20"/>
      <c r="AI33" s="20"/>
      <c r="AJ33" s="52"/>
      <c r="AK33" s="52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2"/>
      <c r="BN33" s="52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2"/>
      <c r="CF33" s="51"/>
      <c r="CG33" s="51"/>
      <c r="CH33" s="52"/>
      <c r="CI33" s="51"/>
      <c r="CJ33" s="51"/>
      <c r="CK33" s="51"/>
      <c r="CL33" s="51"/>
      <c r="CM33" s="51"/>
      <c r="CN33" s="51"/>
      <c r="CO33" s="51"/>
      <c r="CP33" s="51"/>
      <c r="CQ33" s="52"/>
      <c r="CR33" s="52"/>
      <c r="CS33" s="52"/>
      <c r="CT33" s="51"/>
      <c r="CU33" s="52"/>
      <c r="CV33" s="52"/>
      <c r="CW33" s="51"/>
      <c r="CX33" s="52"/>
      <c r="CY33" s="52"/>
      <c r="CZ33" s="30"/>
      <c r="DA33" s="30"/>
      <c r="DB33" s="30"/>
      <c r="DC33" s="30"/>
      <c r="DD33" s="20"/>
      <c r="DE33" s="20"/>
      <c r="DF33" s="19">
        <f t="shared" si="0"/>
        <v>0</v>
      </c>
      <c r="DG33" s="23">
        <f t="shared" si="1"/>
        <v>0</v>
      </c>
      <c r="DH33" s="23">
        <f t="shared" si="2"/>
        <v>0</v>
      </c>
      <c r="DI33" s="23"/>
      <c r="DJ33" s="23"/>
    </row>
    <row r="34" spans="1:114" ht="34.5">
      <c r="A34" s="9">
        <v>22</v>
      </c>
      <c r="B34" s="40" t="s">
        <v>136</v>
      </c>
      <c r="C34" s="10" t="s">
        <v>21</v>
      </c>
      <c r="D34" s="8">
        <v>32</v>
      </c>
      <c r="E34" s="52">
        <v>33</v>
      </c>
      <c r="F34" s="51">
        <v>42</v>
      </c>
      <c r="G34" s="51">
        <v>42</v>
      </c>
      <c r="H34" s="51">
        <v>42</v>
      </c>
      <c r="I34" s="51">
        <v>42</v>
      </c>
      <c r="J34" s="51">
        <v>42</v>
      </c>
      <c r="K34" s="51">
        <v>63</v>
      </c>
      <c r="L34" s="51">
        <v>63</v>
      </c>
      <c r="M34" s="51">
        <v>42</v>
      </c>
      <c r="N34" s="51">
        <v>42</v>
      </c>
      <c r="O34" s="51">
        <v>42</v>
      </c>
      <c r="P34" s="51">
        <v>63</v>
      </c>
      <c r="Q34" s="51">
        <v>42</v>
      </c>
      <c r="R34" s="51">
        <v>105</v>
      </c>
      <c r="S34" s="51">
        <v>86</v>
      </c>
      <c r="T34" s="52"/>
      <c r="U34" s="52"/>
      <c r="V34" s="52"/>
      <c r="W34" s="51">
        <v>42</v>
      </c>
      <c r="X34" s="52"/>
      <c r="Y34" s="51">
        <v>42</v>
      </c>
      <c r="Z34" s="51">
        <v>42</v>
      </c>
      <c r="AA34" s="51"/>
      <c r="AB34" s="51"/>
      <c r="AC34" s="51">
        <v>42</v>
      </c>
      <c r="AD34" s="51">
        <v>42</v>
      </c>
      <c r="AE34" s="51">
        <v>42</v>
      </c>
      <c r="AF34" s="51">
        <v>42</v>
      </c>
      <c r="AG34" s="52"/>
      <c r="AH34" s="20">
        <v>42</v>
      </c>
      <c r="AI34" s="20">
        <v>21</v>
      </c>
      <c r="AJ34" s="52"/>
      <c r="AK34" s="52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2"/>
      <c r="BN34" s="52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2"/>
      <c r="CF34" s="51"/>
      <c r="CG34" s="51"/>
      <c r="CH34" s="52"/>
      <c r="CI34" s="51"/>
      <c r="CJ34" s="51"/>
      <c r="CK34" s="51"/>
      <c r="CL34" s="51"/>
      <c r="CM34" s="51"/>
      <c r="CN34" s="51"/>
      <c r="CO34" s="51"/>
      <c r="CP34" s="51"/>
      <c r="CQ34" s="52"/>
      <c r="CR34" s="52"/>
      <c r="CS34" s="52"/>
      <c r="CT34" s="51"/>
      <c r="CU34" s="52"/>
      <c r="CV34" s="52"/>
      <c r="CW34" s="51"/>
      <c r="CX34" s="52"/>
      <c r="CY34" s="52"/>
      <c r="CZ34" s="30"/>
      <c r="DA34" s="30"/>
      <c r="DB34" s="30"/>
      <c r="DC34" s="30"/>
      <c r="DD34" s="20"/>
      <c r="DE34" s="20"/>
      <c r="DF34" s="19">
        <f t="shared" si="0"/>
        <v>1115</v>
      </c>
      <c r="DG34" s="23">
        <f t="shared" si="1"/>
        <v>36795</v>
      </c>
      <c r="DH34" s="23">
        <f t="shared" si="2"/>
        <v>35680</v>
      </c>
      <c r="DI34" s="23"/>
      <c r="DJ34" s="23"/>
    </row>
    <row r="35" spans="1:114" ht="17.25">
      <c r="A35" s="9">
        <v>23</v>
      </c>
      <c r="B35" s="40" t="s">
        <v>18</v>
      </c>
      <c r="C35" s="10" t="s">
        <v>21</v>
      </c>
      <c r="D35" s="8">
        <v>362</v>
      </c>
      <c r="E35" s="52">
        <v>370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52"/>
      <c r="V35" s="52"/>
      <c r="W35" s="51"/>
      <c r="X35" s="52"/>
      <c r="Y35" s="51"/>
      <c r="Z35" s="51"/>
      <c r="AA35" s="51"/>
      <c r="AB35" s="51"/>
      <c r="AC35" s="51"/>
      <c r="AD35" s="51"/>
      <c r="AE35" s="51"/>
      <c r="AF35" s="51"/>
      <c r="AG35" s="52"/>
      <c r="AH35" s="20"/>
      <c r="AI35" s="20"/>
      <c r="AJ35" s="52"/>
      <c r="AK35" s="52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2"/>
      <c r="BN35" s="52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2"/>
      <c r="CF35" s="51"/>
      <c r="CG35" s="51"/>
      <c r="CH35" s="52"/>
      <c r="CI35" s="51"/>
      <c r="CJ35" s="51"/>
      <c r="CK35" s="51"/>
      <c r="CL35" s="51"/>
      <c r="CM35" s="51"/>
      <c r="CN35" s="51"/>
      <c r="CO35" s="51"/>
      <c r="CP35" s="51"/>
      <c r="CQ35" s="52"/>
      <c r="CR35" s="52"/>
      <c r="CS35" s="52"/>
      <c r="CT35" s="51"/>
      <c r="CU35" s="52"/>
      <c r="CV35" s="52"/>
      <c r="CW35" s="51"/>
      <c r="CX35" s="52"/>
      <c r="CY35" s="52"/>
      <c r="CZ35" s="30"/>
      <c r="DA35" s="30"/>
      <c r="DB35" s="30"/>
      <c r="DC35" s="30"/>
      <c r="DD35" s="20"/>
      <c r="DE35" s="20"/>
      <c r="DF35" s="19">
        <f t="shared" si="0"/>
        <v>0</v>
      </c>
      <c r="DG35" s="23">
        <f t="shared" si="1"/>
        <v>0</v>
      </c>
      <c r="DH35" s="23">
        <f t="shared" si="2"/>
        <v>0</v>
      </c>
      <c r="DI35" s="23"/>
      <c r="DJ35" s="23"/>
    </row>
    <row r="36" spans="1:114" ht="17.25">
      <c r="A36" s="9"/>
      <c r="B36" s="40" t="s">
        <v>19</v>
      </c>
      <c r="C36" s="10"/>
      <c r="D36" s="8"/>
      <c r="E36" s="52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2"/>
      <c r="U36" s="52"/>
      <c r="V36" s="52"/>
      <c r="W36" s="51"/>
      <c r="X36" s="52"/>
      <c r="Y36" s="51"/>
      <c r="Z36" s="51"/>
      <c r="AA36" s="51"/>
      <c r="AB36" s="51"/>
      <c r="AC36" s="51"/>
      <c r="AD36" s="51"/>
      <c r="AE36" s="51"/>
      <c r="AF36" s="51"/>
      <c r="AG36" s="52"/>
      <c r="AH36" s="20"/>
      <c r="AI36" s="20"/>
      <c r="AJ36" s="52"/>
      <c r="AK36" s="52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2"/>
      <c r="BN36" s="52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2"/>
      <c r="CF36" s="51"/>
      <c r="CG36" s="51"/>
      <c r="CH36" s="52"/>
      <c r="CI36" s="51"/>
      <c r="CJ36" s="51"/>
      <c r="CK36" s="51"/>
      <c r="CL36" s="51"/>
      <c r="CM36" s="51"/>
      <c r="CN36" s="51"/>
      <c r="CO36" s="51"/>
      <c r="CP36" s="51"/>
      <c r="CQ36" s="52"/>
      <c r="CR36" s="52"/>
      <c r="CS36" s="52"/>
      <c r="CT36" s="51"/>
      <c r="CU36" s="52"/>
      <c r="CV36" s="52"/>
      <c r="CW36" s="51"/>
      <c r="CX36" s="52"/>
      <c r="CY36" s="52"/>
      <c r="CZ36" s="30"/>
      <c r="DA36" s="30"/>
      <c r="DB36" s="30"/>
      <c r="DC36" s="30"/>
      <c r="DD36" s="20"/>
      <c r="DE36" s="20"/>
      <c r="DF36" s="19">
        <f t="shared" si="0"/>
        <v>0</v>
      </c>
      <c r="DG36" s="23">
        <f t="shared" si="1"/>
        <v>0</v>
      </c>
      <c r="DH36" s="23">
        <f t="shared" si="2"/>
        <v>0</v>
      </c>
      <c r="DI36" s="23"/>
      <c r="DJ36" s="23"/>
    </row>
    <row r="37" spans="1:114" ht="34.5">
      <c r="A37" s="9">
        <v>24</v>
      </c>
      <c r="B37" s="40" t="s">
        <v>137</v>
      </c>
      <c r="C37" s="10" t="s">
        <v>21</v>
      </c>
      <c r="D37" s="8">
        <v>95</v>
      </c>
      <c r="E37" s="52">
        <v>97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52"/>
      <c r="V37" s="52"/>
      <c r="W37" s="51"/>
      <c r="X37" s="52"/>
      <c r="Y37" s="51"/>
      <c r="Z37" s="51"/>
      <c r="AA37" s="51"/>
      <c r="AB37" s="51"/>
      <c r="AC37" s="51"/>
      <c r="AD37" s="51"/>
      <c r="AE37" s="51"/>
      <c r="AF37" s="51"/>
      <c r="AG37" s="52"/>
      <c r="AH37" s="20"/>
      <c r="AI37" s="20"/>
      <c r="AJ37" s="52"/>
      <c r="AK37" s="52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2"/>
      <c r="BN37" s="52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2"/>
      <c r="CF37" s="51"/>
      <c r="CG37" s="51"/>
      <c r="CH37" s="52"/>
      <c r="CI37" s="51"/>
      <c r="CJ37" s="51"/>
      <c r="CK37" s="51"/>
      <c r="CL37" s="51"/>
      <c r="CM37" s="51"/>
      <c r="CN37" s="51"/>
      <c r="CO37" s="51"/>
      <c r="CP37" s="51"/>
      <c r="CQ37" s="52"/>
      <c r="CR37" s="52"/>
      <c r="CS37" s="52"/>
      <c r="CT37" s="51"/>
      <c r="CU37" s="52"/>
      <c r="CV37" s="52"/>
      <c r="CW37" s="51"/>
      <c r="CX37" s="52"/>
      <c r="CY37" s="52"/>
      <c r="CZ37" s="30"/>
      <c r="DA37" s="30"/>
      <c r="DB37" s="30"/>
      <c r="DC37" s="30"/>
      <c r="DD37" s="20"/>
      <c r="DE37" s="20"/>
      <c r="DF37" s="19">
        <f t="shared" si="0"/>
        <v>0</v>
      </c>
      <c r="DG37" s="23">
        <f t="shared" si="1"/>
        <v>0</v>
      </c>
      <c r="DH37" s="23">
        <f t="shared" si="2"/>
        <v>0</v>
      </c>
      <c r="DI37" s="23"/>
      <c r="DJ37" s="23"/>
    </row>
    <row r="38" spans="1:114" ht="17.25">
      <c r="A38" s="9">
        <v>25</v>
      </c>
      <c r="B38" s="40" t="s">
        <v>139</v>
      </c>
      <c r="C38" s="10" t="s">
        <v>20</v>
      </c>
      <c r="D38" s="8"/>
      <c r="E38" s="52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2"/>
      <c r="V38" s="52"/>
      <c r="W38" s="51"/>
      <c r="X38" s="52"/>
      <c r="Y38" s="51"/>
      <c r="Z38" s="51"/>
      <c r="AA38" s="51"/>
      <c r="AB38" s="51"/>
      <c r="AC38" s="51"/>
      <c r="AD38" s="51"/>
      <c r="AE38" s="51"/>
      <c r="AF38" s="51"/>
      <c r="AG38" s="52"/>
      <c r="AH38" s="20">
        <v>2</v>
      </c>
      <c r="AI38" s="20"/>
      <c r="AJ38" s="52"/>
      <c r="AK38" s="52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2"/>
      <c r="BN38" s="52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2"/>
      <c r="CF38" s="51"/>
      <c r="CG38" s="51"/>
      <c r="CH38" s="52"/>
      <c r="CI38" s="51"/>
      <c r="CJ38" s="51"/>
      <c r="CK38" s="51"/>
      <c r="CL38" s="51"/>
      <c r="CM38" s="51"/>
      <c r="CN38" s="51"/>
      <c r="CO38" s="51"/>
      <c r="CP38" s="51"/>
      <c r="CQ38" s="52"/>
      <c r="CR38" s="52"/>
      <c r="CS38" s="52"/>
      <c r="CT38" s="51"/>
      <c r="CU38" s="52"/>
      <c r="CV38" s="52"/>
      <c r="CW38" s="51"/>
      <c r="CX38" s="52"/>
      <c r="CY38" s="52"/>
      <c r="CZ38" s="30"/>
      <c r="DA38" s="30"/>
      <c r="DB38" s="30"/>
      <c r="DC38" s="30"/>
      <c r="DD38" s="20"/>
      <c r="DE38" s="20"/>
      <c r="DF38" s="19">
        <f t="shared" si="0"/>
        <v>2</v>
      </c>
      <c r="DG38" s="23">
        <f t="shared" si="1"/>
        <v>0</v>
      </c>
      <c r="DH38" s="23">
        <f t="shared" si="2"/>
        <v>0</v>
      </c>
      <c r="DI38" s="23"/>
      <c r="DJ38" s="23"/>
    </row>
    <row r="39" spans="1:114" ht="17.25">
      <c r="A39" s="9">
        <v>26</v>
      </c>
      <c r="B39" s="40" t="s">
        <v>140</v>
      </c>
      <c r="C39" s="10" t="s">
        <v>21</v>
      </c>
      <c r="D39" s="8">
        <v>1222</v>
      </c>
      <c r="E39" s="52">
        <v>1280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2"/>
      <c r="U39" s="52"/>
      <c r="V39" s="52"/>
      <c r="W39" s="51"/>
      <c r="X39" s="52"/>
      <c r="Y39" s="51"/>
      <c r="Z39" s="51"/>
      <c r="AA39" s="51"/>
      <c r="AB39" s="51"/>
      <c r="AC39" s="51"/>
      <c r="AD39" s="51"/>
      <c r="AE39" s="51"/>
      <c r="AF39" s="51"/>
      <c r="AG39" s="52"/>
      <c r="AH39" s="20"/>
      <c r="AI39" s="20"/>
      <c r="AJ39" s="52"/>
      <c r="AK39" s="52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2"/>
      <c r="BN39" s="52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2"/>
      <c r="CF39" s="51"/>
      <c r="CG39" s="51"/>
      <c r="CH39" s="52"/>
      <c r="CI39" s="51"/>
      <c r="CJ39" s="51"/>
      <c r="CK39" s="51"/>
      <c r="CL39" s="51"/>
      <c r="CM39" s="51"/>
      <c r="CN39" s="51"/>
      <c r="CO39" s="51"/>
      <c r="CP39" s="51"/>
      <c r="CQ39" s="52"/>
      <c r="CR39" s="52"/>
      <c r="CS39" s="52"/>
      <c r="CT39" s="51"/>
      <c r="CU39" s="52"/>
      <c r="CV39" s="52"/>
      <c r="CW39" s="51"/>
      <c r="CX39" s="52"/>
      <c r="CY39" s="52"/>
      <c r="CZ39" s="30"/>
      <c r="DA39" s="30"/>
      <c r="DB39" s="30"/>
      <c r="DC39" s="30"/>
      <c r="DD39" s="20"/>
      <c r="DE39" s="20"/>
      <c r="DF39" s="19">
        <f t="shared" si="0"/>
        <v>0</v>
      </c>
      <c r="DG39" s="23">
        <f t="shared" si="1"/>
        <v>0</v>
      </c>
      <c r="DH39" s="23">
        <f t="shared" si="2"/>
        <v>0</v>
      </c>
      <c r="DI39" s="23"/>
      <c r="DJ39" s="23"/>
    </row>
    <row r="40" spans="1:114" ht="34.5">
      <c r="A40" s="9">
        <v>27</v>
      </c>
      <c r="B40" s="40" t="s">
        <v>141</v>
      </c>
      <c r="C40" s="10" t="s">
        <v>6</v>
      </c>
      <c r="D40" s="8">
        <v>1444</v>
      </c>
      <c r="E40" s="52">
        <v>1519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2"/>
      <c r="U40" s="52"/>
      <c r="V40" s="52"/>
      <c r="W40" s="51"/>
      <c r="X40" s="52"/>
      <c r="Y40" s="51"/>
      <c r="Z40" s="51"/>
      <c r="AA40" s="51"/>
      <c r="AB40" s="51"/>
      <c r="AC40" s="51"/>
      <c r="AD40" s="51"/>
      <c r="AE40" s="51"/>
      <c r="AF40" s="51"/>
      <c r="AG40" s="52"/>
      <c r="AH40" s="20"/>
      <c r="AI40" s="20"/>
      <c r="AJ40" s="52"/>
      <c r="AK40" s="52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2"/>
      <c r="BN40" s="52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2"/>
      <c r="CF40" s="51"/>
      <c r="CG40" s="51"/>
      <c r="CH40" s="52"/>
      <c r="CI40" s="51"/>
      <c r="CJ40" s="51"/>
      <c r="CK40" s="51"/>
      <c r="CL40" s="51"/>
      <c r="CM40" s="51"/>
      <c r="CN40" s="51"/>
      <c r="CO40" s="51"/>
      <c r="CP40" s="51"/>
      <c r="CQ40" s="52"/>
      <c r="CR40" s="52"/>
      <c r="CS40" s="52"/>
      <c r="CT40" s="51"/>
      <c r="CU40" s="52"/>
      <c r="CV40" s="52"/>
      <c r="CW40" s="51"/>
      <c r="CX40" s="52"/>
      <c r="CY40" s="52"/>
      <c r="CZ40" s="30"/>
      <c r="DA40" s="30"/>
      <c r="DB40" s="30"/>
      <c r="DC40" s="30"/>
      <c r="DD40" s="20"/>
      <c r="DE40" s="20"/>
      <c r="DF40" s="19">
        <f t="shared" si="0"/>
        <v>0</v>
      </c>
      <c r="DG40" s="23">
        <f t="shared" si="1"/>
        <v>0</v>
      </c>
      <c r="DH40" s="23">
        <f t="shared" si="2"/>
        <v>0</v>
      </c>
      <c r="DI40" s="23"/>
      <c r="DJ40" s="23"/>
    </row>
    <row r="41" spans="1:114" ht="17.25">
      <c r="A41" s="9">
        <v>28</v>
      </c>
      <c r="B41" s="40" t="s">
        <v>138</v>
      </c>
      <c r="C41" s="10" t="s">
        <v>20</v>
      </c>
      <c r="D41" s="8">
        <v>6373</v>
      </c>
      <c r="E41" s="52">
        <v>6837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2"/>
      <c r="U41" s="52"/>
      <c r="V41" s="52"/>
      <c r="W41" s="51"/>
      <c r="X41" s="52"/>
      <c r="Y41" s="51"/>
      <c r="Z41" s="51"/>
      <c r="AA41" s="51"/>
      <c r="AB41" s="51"/>
      <c r="AC41" s="51"/>
      <c r="AD41" s="51"/>
      <c r="AE41" s="51"/>
      <c r="AF41" s="51"/>
      <c r="AG41" s="52"/>
      <c r="AH41" s="20">
        <v>2</v>
      </c>
      <c r="AI41" s="20"/>
      <c r="AJ41" s="52"/>
      <c r="AK41" s="52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2"/>
      <c r="BN41" s="52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2"/>
      <c r="CF41" s="51"/>
      <c r="CG41" s="51"/>
      <c r="CH41" s="52"/>
      <c r="CI41" s="51"/>
      <c r="CJ41" s="51"/>
      <c r="CK41" s="51"/>
      <c r="CL41" s="51"/>
      <c r="CM41" s="51"/>
      <c r="CN41" s="51"/>
      <c r="CO41" s="51"/>
      <c r="CP41" s="51"/>
      <c r="CQ41" s="52"/>
      <c r="CR41" s="52"/>
      <c r="CS41" s="52"/>
      <c r="CT41" s="51"/>
      <c r="CU41" s="52"/>
      <c r="CV41" s="52"/>
      <c r="CW41" s="51"/>
      <c r="CX41" s="52"/>
      <c r="CY41" s="52"/>
      <c r="CZ41" s="30"/>
      <c r="DA41" s="30"/>
      <c r="DB41" s="30"/>
      <c r="DC41" s="30"/>
      <c r="DD41" s="20"/>
      <c r="DE41" s="20"/>
      <c r="DF41" s="19">
        <f t="shared" si="0"/>
        <v>2</v>
      </c>
      <c r="DG41" s="23">
        <f t="shared" si="1"/>
        <v>13674</v>
      </c>
      <c r="DH41" s="23">
        <f t="shared" si="2"/>
        <v>12746</v>
      </c>
      <c r="DI41" s="23"/>
      <c r="DJ41" s="23"/>
    </row>
    <row r="42" spans="1:114" ht="34.5">
      <c r="A42" s="9">
        <v>52</v>
      </c>
      <c r="B42" s="40" t="s">
        <v>151</v>
      </c>
      <c r="C42" s="10" t="s">
        <v>152</v>
      </c>
      <c r="D42" s="8">
        <v>47</v>
      </c>
      <c r="E42" s="52">
        <v>47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2"/>
      <c r="U42" s="52"/>
      <c r="V42" s="52"/>
      <c r="W42" s="51"/>
      <c r="X42" s="52"/>
      <c r="Y42" s="51"/>
      <c r="Z42" s="51"/>
      <c r="AA42" s="51"/>
      <c r="AB42" s="51"/>
      <c r="AC42" s="51"/>
      <c r="AD42" s="51"/>
      <c r="AE42" s="51"/>
      <c r="AF42" s="51"/>
      <c r="AG42" s="52"/>
      <c r="AH42" s="20"/>
      <c r="AI42" s="20"/>
      <c r="AJ42" s="52"/>
      <c r="AK42" s="52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2"/>
      <c r="BN42" s="52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2"/>
      <c r="CF42" s="51"/>
      <c r="CG42" s="51"/>
      <c r="CH42" s="52"/>
      <c r="CI42" s="51"/>
      <c r="CJ42" s="51"/>
      <c r="CK42" s="51"/>
      <c r="CL42" s="51"/>
      <c r="CM42" s="51"/>
      <c r="CN42" s="51"/>
      <c r="CO42" s="51"/>
      <c r="CP42" s="51"/>
      <c r="CQ42" s="52"/>
      <c r="CR42" s="52"/>
      <c r="CS42" s="52"/>
      <c r="CT42" s="51"/>
      <c r="CU42" s="52"/>
      <c r="CV42" s="52"/>
      <c r="CW42" s="51"/>
      <c r="CX42" s="52"/>
      <c r="CY42" s="52"/>
      <c r="CZ42" s="30"/>
      <c r="DA42" s="30"/>
      <c r="DB42" s="30"/>
      <c r="DC42" s="30"/>
      <c r="DD42" s="20"/>
      <c r="DE42" s="20"/>
      <c r="DF42" s="19">
        <f aca="true" t="shared" si="5" ref="DF42:DF68">SUM(F42:DE42)</f>
        <v>0</v>
      </c>
      <c r="DG42" s="23">
        <f t="shared" si="1"/>
        <v>0</v>
      </c>
      <c r="DH42" s="23">
        <f t="shared" si="2"/>
        <v>0</v>
      </c>
      <c r="DI42" s="23"/>
      <c r="DJ42" s="23"/>
    </row>
    <row r="43" spans="1:114" ht="34.5">
      <c r="A43" s="9">
        <v>53</v>
      </c>
      <c r="B43" s="40" t="s">
        <v>153</v>
      </c>
      <c r="C43" s="10" t="s">
        <v>6</v>
      </c>
      <c r="D43" s="8">
        <v>360</v>
      </c>
      <c r="E43" s="52">
        <v>368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2"/>
      <c r="U43" s="52"/>
      <c r="V43" s="52"/>
      <c r="W43" s="51"/>
      <c r="X43" s="52"/>
      <c r="Y43" s="51"/>
      <c r="Z43" s="51"/>
      <c r="AA43" s="51"/>
      <c r="AB43" s="51"/>
      <c r="AC43" s="51"/>
      <c r="AD43" s="51"/>
      <c r="AE43" s="51"/>
      <c r="AF43" s="51"/>
      <c r="AG43" s="52"/>
      <c r="AH43" s="20"/>
      <c r="AI43" s="20"/>
      <c r="AJ43" s="52"/>
      <c r="AK43" s="52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2"/>
      <c r="BN43" s="52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2"/>
      <c r="CF43" s="51"/>
      <c r="CG43" s="51"/>
      <c r="CH43" s="52"/>
      <c r="CI43" s="51"/>
      <c r="CJ43" s="51"/>
      <c r="CK43" s="51"/>
      <c r="CL43" s="51"/>
      <c r="CM43" s="51"/>
      <c r="CN43" s="51"/>
      <c r="CO43" s="51"/>
      <c r="CP43" s="51"/>
      <c r="CQ43" s="52"/>
      <c r="CR43" s="52"/>
      <c r="CS43" s="52"/>
      <c r="CT43" s="51"/>
      <c r="CU43" s="52"/>
      <c r="CV43" s="52"/>
      <c r="CW43" s="51"/>
      <c r="CX43" s="52"/>
      <c r="CY43" s="52"/>
      <c r="CZ43" s="30"/>
      <c r="DA43" s="30"/>
      <c r="DB43" s="30"/>
      <c r="DC43" s="30"/>
      <c r="DD43" s="20"/>
      <c r="DE43" s="20"/>
      <c r="DF43" s="19">
        <f t="shared" si="5"/>
        <v>0</v>
      </c>
      <c r="DG43" s="23">
        <f t="shared" si="1"/>
        <v>0</v>
      </c>
      <c r="DH43" s="23">
        <f t="shared" si="2"/>
        <v>0</v>
      </c>
      <c r="DI43" s="23"/>
      <c r="DJ43" s="23"/>
    </row>
    <row r="44" spans="1:114" ht="34.5">
      <c r="A44" s="59">
        <v>147</v>
      </c>
      <c r="B44" s="40" t="s">
        <v>201</v>
      </c>
      <c r="C44" s="10" t="s">
        <v>20</v>
      </c>
      <c r="D44" s="8">
        <v>909</v>
      </c>
      <c r="E44" s="52">
        <v>926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30"/>
      <c r="AI44" s="30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>
        <v>2</v>
      </c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30"/>
      <c r="DA44" s="30"/>
      <c r="DB44" s="30"/>
      <c r="DC44" s="30"/>
      <c r="DD44" s="30"/>
      <c r="DE44" s="30"/>
      <c r="DF44" s="60">
        <f t="shared" si="5"/>
        <v>2</v>
      </c>
      <c r="DG44" s="61">
        <f t="shared" si="1"/>
        <v>1852</v>
      </c>
      <c r="DH44" s="61">
        <f t="shared" si="2"/>
        <v>1818</v>
      </c>
      <c r="DI44" s="61"/>
      <c r="DJ44" s="61"/>
    </row>
    <row r="45" spans="1:114" ht="17.25">
      <c r="A45" s="9">
        <v>148</v>
      </c>
      <c r="B45" s="40" t="s">
        <v>202</v>
      </c>
      <c r="C45" s="10" t="s">
        <v>21</v>
      </c>
      <c r="D45" s="8">
        <v>79</v>
      </c>
      <c r="E45" s="52">
        <v>90</v>
      </c>
      <c r="F45" s="51">
        <f>F250*0.5*3</f>
        <v>6</v>
      </c>
      <c r="G45" s="51">
        <f>G250*0.5*3</f>
        <v>6</v>
      </c>
      <c r="H45" s="51">
        <f>H250*0.5*3</f>
        <v>6</v>
      </c>
      <c r="I45" s="51">
        <f>I250*0.5*3</f>
        <v>6</v>
      </c>
      <c r="J45" s="51">
        <f>J250*0.5*3</f>
        <v>6</v>
      </c>
      <c r="K45" s="51">
        <f>K250*0.5*3</f>
        <v>9</v>
      </c>
      <c r="L45" s="51">
        <f>L250*0.5*3</f>
        <v>9</v>
      </c>
      <c r="M45" s="51">
        <f>M250*0.5*3</f>
        <v>6</v>
      </c>
      <c r="N45" s="51">
        <f>N250*0.5*3</f>
        <v>6</v>
      </c>
      <c r="O45" s="51">
        <f>O250*0.5*3</f>
        <v>6</v>
      </c>
      <c r="P45" s="51">
        <f>P250*0.5*3</f>
        <v>9</v>
      </c>
      <c r="Q45" s="51">
        <f>Q250*0.5*3</f>
        <v>6</v>
      </c>
      <c r="R45" s="51">
        <f>R250*0.5*3</f>
        <v>15</v>
      </c>
      <c r="S45" s="51">
        <f>S250*0.5*3</f>
        <v>12</v>
      </c>
      <c r="T45" s="52"/>
      <c r="U45" s="52"/>
      <c r="V45" s="52"/>
      <c r="W45" s="51">
        <f>W250*0.5*3</f>
        <v>6</v>
      </c>
      <c r="X45" s="52">
        <f>X250*0.5*3</f>
        <v>4.5</v>
      </c>
      <c r="Y45" s="51">
        <f>Y250*0.5*3</f>
        <v>6</v>
      </c>
      <c r="Z45" s="51">
        <f>Z250*0.5*3</f>
        <v>6</v>
      </c>
      <c r="AA45" s="51">
        <f>AA250*0.5*3</f>
        <v>6</v>
      </c>
      <c r="AB45" s="51">
        <f>AB250*0.5*3</f>
        <v>12</v>
      </c>
      <c r="AC45" s="51">
        <f>AC250*0.5*3</f>
        <v>6</v>
      </c>
      <c r="AD45" s="51">
        <f>AD250*0.5*3</f>
        <v>6</v>
      </c>
      <c r="AE45" s="51">
        <f>AE250*0.5*3</f>
        <v>9</v>
      </c>
      <c r="AF45" s="51">
        <f>AF250*0.5*3</f>
        <v>6</v>
      </c>
      <c r="AG45" s="52"/>
      <c r="AH45" s="51">
        <f>AH250*0.5*3</f>
        <v>6</v>
      </c>
      <c r="AI45" s="51">
        <f>AI250*0.5*3</f>
        <v>6</v>
      </c>
      <c r="AJ45" s="52"/>
      <c r="AK45" s="52"/>
      <c r="AL45" s="51">
        <f>AL250*0.5*3</f>
        <v>6</v>
      </c>
      <c r="AM45" s="51">
        <f>AM250*0.5*3</f>
        <v>6</v>
      </c>
      <c r="AN45" s="51">
        <f>AN250*0.5*3</f>
        <v>6</v>
      </c>
      <c r="AO45" s="51">
        <f>AO250*0.5*3</f>
        <v>6</v>
      </c>
      <c r="AP45" s="51">
        <f>AP250*0.5*3</f>
        <v>7.5</v>
      </c>
      <c r="AQ45" s="51">
        <f>AQ250*0.5*3</f>
        <v>6</v>
      </c>
      <c r="AR45" s="51">
        <f>AR250*0.5*3</f>
        <v>6</v>
      </c>
      <c r="AS45" s="51">
        <f>AS250*0.5*3</f>
        <v>6</v>
      </c>
      <c r="AT45" s="51">
        <f>AT250*0.5*3</f>
        <v>12</v>
      </c>
      <c r="AU45" s="51">
        <f>AU250*0.5*3</f>
        <v>9</v>
      </c>
      <c r="AV45" s="51">
        <f>AV250*0.5*3</f>
        <v>6</v>
      </c>
      <c r="AW45" s="51">
        <f>AW250*0.5*3</f>
        <v>12</v>
      </c>
      <c r="AX45" s="51">
        <f>AX250*0.5*3</f>
        <v>6</v>
      </c>
      <c r="AY45" s="51">
        <f>AY250*0.5*3</f>
        <v>9</v>
      </c>
      <c r="AZ45" s="51">
        <f>AZ250*0.5*3</f>
        <v>6</v>
      </c>
      <c r="BA45" s="51">
        <f>BA250*0.5*3</f>
        <v>6</v>
      </c>
      <c r="BB45" s="51">
        <f>BB250*0.5*3</f>
        <v>6</v>
      </c>
      <c r="BC45" s="51">
        <f>BC250*0.5*3</f>
        <v>12</v>
      </c>
      <c r="BD45" s="51">
        <f>BD250*0.5*3</f>
        <v>6</v>
      </c>
      <c r="BE45" s="51">
        <f>BE250*0.5*3</f>
        <v>12</v>
      </c>
      <c r="BF45" s="51">
        <f>BF250*0.5*3</f>
        <v>6</v>
      </c>
      <c r="BG45" s="51">
        <f>BG250*0.5*3</f>
        <v>6</v>
      </c>
      <c r="BH45" s="51">
        <f>BH250*0.5*3</f>
        <v>6</v>
      </c>
      <c r="BI45" s="51">
        <f>BI250*0.5*3</f>
        <v>6</v>
      </c>
      <c r="BJ45" s="51">
        <f>BJ250*0.5*3</f>
        <v>9</v>
      </c>
      <c r="BK45" s="51">
        <f>BK250*0.5*3</f>
        <v>6</v>
      </c>
      <c r="BL45" s="51">
        <f>BL250*0.5*3</f>
        <v>6</v>
      </c>
      <c r="BM45" s="52">
        <f>BM250*0.5*3</f>
        <v>9</v>
      </c>
      <c r="BN45" s="52">
        <f>BN250*0.5*3</f>
        <v>6</v>
      </c>
      <c r="BO45" s="51">
        <f>BO250*0.5*3</f>
        <v>6</v>
      </c>
      <c r="BP45" s="51">
        <f>BP250*0.5*3</f>
        <v>6</v>
      </c>
      <c r="BQ45" s="51">
        <f>BQ250*0.5*3</f>
        <v>6</v>
      </c>
      <c r="BR45" s="51">
        <f>BR250*0.5*3</f>
        <v>6</v>
      </c>
      <c r="BS45" s="51">
        <f>BS250*0.5*3</f>
        <v>9</v>
      </c>
      <c r="BT45" s="51">
        <f>BT250*0.5*3</f>
        <v>6</v>
      </c>
      <c r="BU45" s="51">
        <f>BU250*0.5*3</f>
        <v>15</v>
      </c>
      <c r="BV45" s="51">
        <f>BV250*0.5*3</f>
        <v>1.5</v>
      </c>
      <c r="BW45" s="51">
        <f>BW250*0.5*3</f>
        <v>6</v>
      </c>
      <c r="BX45" s="51">
        <f>BX250*0.5*3</f>
        <v>15</v>
      </c>
      <c r="BY45" s="51">
        <f>BY250*0.5*3</f>
        <v>7.5</v>
      </c>
      <c r="BZ45" s="51">
        <f>BZ250*0.5*3</f>
        <v>6</v>
      </c>
      <c r="CA45" s="51">
        <f>CA250*0.5*3</f>
        <v>6</v>
      </c>
      <c r="CB45" s="51">
        <f>CB250*0.5*3</f>
        <v>6</v>
      </c>
      <c r="CC45" s="51">
        <f>CC250*0.5*3</f>
        <v>6</v>
      </c>
      <c r="CD45" s="51">
        <f>CD250*0.5*3</f>
        <v>6</v>
      </c>
      <c r="CE45" s="52"/>
      <c r="CF45" s="51">
        <f>CF250*0.5*3</f>
        <v>6</v>
      </c>
      <c r="CG45" s="51">
        <f>CG250*0.5*3</f>
        <v>6</v>
      </c>
      <c r="CH45" s="52"/>
      <c r="CI45" s="51">
        <f>CI250*0.5*3</f>
        <v>9</v>
      </c>
      <c r="CJ45" s="51">
        <f>CJ250*0.5*3</f>
        <v>6</v>
      </c>
      <c r="CK45" s="51">
        <f>CK250*0.5*3</f>
        <v>15</v>
      </c>
      <c r="CL45" s="51">
        <f>CL250*0.5*3</f>
        <v>9</v>
      </c>
      <c r="CM45" s="51">
        <f>CM250*0.5*3</f>
        <v>9</v>
      </c>
      <c r="CN45" s="51">
        <f>CN250*0.5*3</f>
        <v>6</v>
      </c>
      <c r="CO45" s="51">
        <f>CO250*0.5*3</f>
        <v>6</v>
      </c>
      <c r="CP45" s="51">
        <f>CP250*0.5*3</f>
        <v>12</v>
      </c>
      <c r="CQ45" s="52"/>
      <c r="CR45" s="52"/>
      <c r="CS45" s="52"/>
      <c r="CT45" s="51">
        <f>CT250*0.5*3</f>
        <v>6</v>
      </c>
      <c r="CU45" s="52">
        <f>CU250*0.5*3</f>
        <v>6</v>
      </c>
      <c r="CV45" s="52">
        <f>CV250*0.5*3</f>
        <v>4.5</v>
      </c>
      <c r="CW45" s="51">
        <f>CW250*0.5*3</f>
        <v>3</v>
      </c>
      <c r="CX45" s="52"/>
      <c r="CY45" s="52"/>
      <c r="CZ45" s="52"/>
      <c r="DA45" s="52"/>
      <c r="DB45" s="52"/>
      <c r="DC45" s="52"/>
      <c r="DD45" s="51">
        <f>DD250*0.5*3</f>
        <v>3</v>
      </c>
      <c r="DE45" s="20"/>
      <c r="DF45" s="19">
        <f t="shared" si="5"/>
        <v>619.5</v>
      </c>
      <c r="DG45" s="23">
        <f t="shared" si="1"/>
        <v>55755</v>
      </c>
      <c r="DH45" s="23">
        <f t="shared" si="2"/>
        <v>48940.5</v>
      </c>
      <c r="DI45" s="23"/>
      <c r="DJ45" s="23"/>
    </row>
    <row r="46" spans="1:114" ht="17.25">
      <c r="A46" s="9">
        <v>149</v>
      </c>
      <c r="B46" s="40" t="s">
        <v>203</v>
      </c>
      <c r="C46" s="10" t="s">
        <v>65</v>
      </c>
      <c r="D46" s="8">
        <v>725</v>
      </c>
      <c r="E46" s="52">
        <v>733</v>
      </c>
      <c r="F46" s="51">
        <v>1</v>
      </c>
      <c r="G46" s="51">
        <v>1</v>
      </c>
      <c r="H46" s="51">
        <v>1</v>
      </c>
      <c r="I46" s="51">
        <v>1</v>
      </c>
      <c r="J46" s="51">
        <v>0.5</v>
      </c>
      <c r="K46" s="51">
        <v>3</v>
      </c>
      <c r="L46" s="51">
        <v>2</v>
      </c>
      <c r="M46" s="51">
        <v>1</v>
      </c>
      <c r="N46" s="51">
        <v>1</v>
      </c>
      <c r="O46" s="51">
        <v>1</v>
      </c>
      <c r="P46" s="51">
        <v>1</v>
      </c>
      <c r="Q46" s="51">
        <v>1</v>
      </c>
      <c r="R46" s="51">
        <v>3</v>
      </c>
      <c r="S46" s="51">
        <v>2</v>
      </c>
      <c r="T46" s="52">
        <v>1</v>
      </c>
      <c r="U46" s="52">
        <v>1</v>
      </c>
      <c r="V46" s="52">
        <v>1</v>
      </c>
      <c r="W46" s="51">
        <v>0.5</v>
      </c>
      <c r="X46" s="52"/>
      <c r="Y46" s="51">
        <v>0.5</v>
      </c>
      <c r="Z46" s="51">
        <v>0.5</v>
      </c>
      <c r="AA46" s="51">
        <v>1</v>
      </c>
      <c r="AB46" s="51">
        <v>2</v>
      </c>
      <c r="AC46" s="51">
        <v>1</v>
      </c>
      <c r="AD46" s="51">
        <v>1</v>
      </c>
      <c r="AE46" s="51">
        <v>1</v>
      </c>
      <c r="AF46" s="51">
        <v>1</v>
      </c>
      <c r="AG46" s="52"/>
      <c r="AH46" s="20">
        <v>1</v>
      </c>
      <c r="AI46" s="20"/>
      <c r="AJ46" s="52">
        <v>0.5</v>
      </c>
      <c r="AK46" s="52">
        <v>0.5</v>
      </c>
      <c r="AL46" s="51">
        <v>1</v>
      </c>
      <c r="AM46" s="51">
        <v>1</v>
      </c>
      <c r="AN46" s="51">
        <v>1</v>
      </c>
      <c r="AO46" s="51">
        <v>1</v>
      </c>
      <c r="AP46" s="51">
        <v>1</v>
      </c>
      <c r="AQ46" s="51">
        <v>1</v>
      </c>
      <c r="AR46" s="51">
        <v>1</v>
      </c>
      <c r="AS46" s="51">
        <v>1</v>
      </c>
      <c r="AT46" s="51">
        <v>2</v>
      </c>
      <c r="AU46" s="51">
        <v>2</v>
      </c>
      <c r="AV46" s="51">
        <v>2</v>
      </c>
      <c r="AW46" s="51">
        <v>1</v>
      </c>
      <c r="AX46" s="51">
        <v>1</v>
      </c>
      <c r="AY46" s="51">
        <v>1</v>
      </c>
      <c r="AZ46" s="51">
        <v>1</v>
      </c>
      <c r="BA46" s="51">
        <v>1</v>
      </c>
      <c r="BB46" s="51">
        <v>1</v>
      </c>
      <c r="BC46" s="51">
        <v>1</v>
      </c>
      <c r="BD46" s="51">
        <v>1</v>
      </c>
      <c r="BE46" s="51">
        <v>1</v>
      </c>
      <c r="BF46" s="51">
        <v>1</v>
      </c>
      <c r="BG46" s="51">
        <v>1</v>
      </c>
      <c r="BH46" s="51">
        <v>1</v>
      </c>
      <c r="BI46" s="51">
        <v>1</v>
      </c>
      <c r="BJ46" s="51">
        <v>1</v>
      </c>
      <c r="BK46" s="51">
        <v>1</v>
      </c>
      <c r="BL46" s="51">
        <v>1</v>
      </c>
      <c r="BM46" s="52">
        <v>1</v>
      </c>
      <c r="BN46" s="52"/>
      <c r="BO46" s="51"/>
      <c r="BP46" s="51"/>
      <c r="BQ46" s="51">
        <v>0.5</v>
      </c>
      <c r="BR46" s="51">
        <v>1</v>
      </c>
      <c r="BS46" s="51">
        <v>0.5</v>
      </c>
      <c r="BT46" s="51">
        <v>0.5</v>
      </c>
      <c r="BU46" s="51">
        <v>1</v>
      </c>
      <c r="BV46" s="51"/>
      <c r="BW46" s="51">
        <v>0.5</v>
      </c>
      <c r="BX46" s="51">
        <v>1</v>
      </c>
      <c r="BY46" s="51">
        <v>0.5</v>
      </c>
      <c r="BZ46" s="51">
        <v>1</v>
      </c>
      <c r="CA46" s="51">
        <v>1</v>
      </c>
      <c r="CB46" s="51">
        <v>1</v>
      </c>
      <c r="CC46" s="51">
        <v>1</v>
      </c>
      <c r="CD46" s="51">
        <v>1</v>
      </c>
      <c r="CE46" s="52">
        <v>0.5</v>
      </c>
      <c r="CF46" s="51">
        <v>0.5</v>
      </c>
      <c r="CG46" s="51"/>
      <c r="CH46" s="52"/>
      <c r="CI46" s="51">
        <v>1</v>
      </c>
      <c r="CJ46" s="51">
        <v>1</v>
      </c>
      <c r="CK46" s="51">
        <v>1</v>
      </c>
      <c r="CL46" s="51">
        <v>1</v>
      </c>
      <c r="CM46" s="51">
        <v>1</v>
      </c>
      <c r="CN46" s="51">
        <v>1</v>
      </c>
      <c r="CO46" s="51">
        <v>1</v>
      </c>
      <c r="CP46" s="51">
        <v>1</v>
      </c>
      <c r="CQ46" s="52">
        <v>1</v>
      </c>
      <c r="CR46" s="52">
        <v>1</v>
      </c>
      <c r="CS46" s="52">
        <v>1</v>
      </c>
      <c r="CT46" s="51">
        <v>1</v>
      </c>
      <c r="CU46" s="52">
        <v>1</v>
      </c>
      <c r="CV46" s="52"/>
      <c r="CW46" s="51"/>
      <c r="CX46" s="52">
        <v>1</v>
      </c>
      <c r="CY46" s="52">
        <v>1</v>
      </c>
      <c r="CZ46" s="30"/>
      <c r="DA46" s="30"/>
      <c r="DB46" s="30"/>
      <c r="DC46" s="30">
        <v>1</v>
      </c>
      <c r="DD46" s="20">
        <v>2</v>
      </c>
      <c r="DE46" s="20"/>
      <c r="DF46" s="19">
        <f t="shared" si="5"/>
        <v>93.5</v>
      </c>
      <c r="DG46" s="23">
        <f t="shared" si="1"/>
        <v>68535.5</v>
      </c>
      <c r="DH46" s="23">
        <f t="shared" si="2"/>
        <v>67787.5</v>
      </c>
      <c r="DI46" s="23"/>
      <c r="DJ46" s="23"/>
    </row>
    <row r="47" spans="1:114" ht="17.25">
      <c r="A47" s="9">
        <v>150</v>
      </c>
      <c r="B47" s="40" t="s">
        <v>204</v>
      </c>
      <c r="C47" s="10" t="s">
        <v>20</v>
      </c>
      <c r="D47" s="8">
        <v>348</v>
      </c>
      <c r="E47" s="52">
        <v>431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2"/>
      <c r="U47" s="52"/>
      <c r="V47" s="52"/>
      <c r="W47" s="51"/>
      <c r="X47" s="52"/>
      <c r="Y47" s="51"/>
      <c r="Z47" s="51"/>
      <c r="AA47" s="51"/>
      <c r="AB47" s="51"/>
      <c r="AC47" s="51"/>
      <c r="AD47" s="51"/>
      <c r="AE47" s="51"/>
      <c r="AF47" s="51"/>
      <c r="AG47" s="52"/>
      <c r="AH47" s="20"/>
      <c r="AI47" s="20"/>
      <c r="AJ47" s="52"/>
      <c r="AK47" s="52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2"/>
      <c r="BN47" s="52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2"/>
      <c r="CF47" s="51"/>
      <c r="CG47" s="51"/>
      <c r="CH47" s="52"/>
      <c r="CI47" s="51"/>
      <c r="CJ47" s="51"/>
      <c r="CK47" s="51"/>
      <c r="CL47" s="51"/>
      <c r="CM47" s="51"/>
      <c r="CN47" s="51"/>
      <c r="CO47" s="51"/>
      <c r="CP47" s="51"/>
      <c r="CQ47" s="52"/>
      <c r="CR47" s="52"/>
      <c r="CS47" s="52"/>
      <c r="CT47" s="51"/>
      <c r="CU47" s="52"/>
      <c r="CV47" s="52"/>
      <c r="CW47" s="51"/>
      <c r="CX47" s="52"/>
      <c r="CY47" s="52"/>
      <c r="CZ47" s="30"/>
      <c r="DA47" s="30"/>
      <c r="DB47" s="30"/>
      <c r="DC47" s="30"/>
      <c r="DD47" s="20"/>
      <c r="DE47" s="20"/>
      <c r="DF47" s="19">
        <f t="shared" si="5"/>
        <v>0</v>
      </c>
      <c r="DG47" s="23">
        <f t="shared" si="1"/>
        <v>0</v>
      </c>
      <c r="DH47" s="23">
        <f t="shared" si="2"/>
        <v>0</v>
      </c>
      <c r="DI47" s="23"/>
      <c r="DJ47" s="23"/>
    </row>
    <row r="48" spans="1:114" ht="17.25">
      <c r="A48" s="59">
        <v>152</v>
      </c>
      <c r="B48" s="40" t="s">
        <v>205</v>
      </c>
      <c r="C48" s="10" t="s">
        <v>21</v>
      </c>
      <c r="D48" s="8">
        <v>88</v>
      </c>
      <c r="E48" s="52">
        <v>89</v>
      </c>
      <c r="F48" s="52">
        <f>F250*2</f>
        <v>8</v>
      </c>
      <c r="G48" s="52">
        <f>G250*2</f>
        <v>8</v>
      </c>
      <c r="H48" s="52">
        <f>H250*2</f>
        <v>8</v>
      </c>
      <c r="I48" s="52">
        <f>I250*2</f>
        <v>8</v>
      </c>
      <c r="J48" s="52"/>
      <c r="K48" s="52">
        <f>K250*2</f>
        <v>12</v>
      </c>
      <c r="L48" s="52">
        <f>L250*2</f>
        <v>12</v>
      </c>
      <c r="M48" s="52">
        <f>M250*2</f>
        <v>8</v>
      </c>
      <c r="N48" s="52">
        <f>N250*2</f>
        <v>8</v>
      </c>
      <c r="O48" s="52">
        <f>O250*2</f>
        <v>8</v>
      </c>
      <c r="P48" s="52">
        <f>P250*2</f>
        <v>12</v>
      </c>
      <c r="Q48" s="52">
        <f>Q250*2</f>
        <v>8</v>
      </c>
      <c r="R48" s="52">
        <f>R250*2</f>
        <v>20</v>
      </c>
      <c r="S48" s="52">
        <f>S250*2</f>
        <v>16</v>
      </c>
      <c r="T48" s="52">
        <v>22</v>
      </c>
      <c r="U48" s="52">
        <v>22</v>
      </c>
      <c r="V48" s="52">
        <f>V250*2</f>
        <v>6</v>
      </c>
      <c r="W48" s="52">
        <v>4</v>
      </c>
      <c r="X48" s="52">
        <f>X250*2</f>
        <v>6</v>
      </c>
      <c r="Y48" s="52">
        <f>Y250*2</f>
        <v>8</v>
      </c>
      <c r="Z48" s="52">
        <f>Z250*2</f>
        <v>8</v>
      </c>
      <c r="AA48" s="52"/>
      <c r="AB48" s="52">
        <f>AB250*2</f>
        <v>16</v>
      </c>
      <c r="AC48" s="52">
        <f>AC250*2</f>
        <v>8</v>
      </c>
      <c r="AD48" s="52">
        <f>AD250*2</f>
        <v>8</v>
      </c>
      <c r="AE48" s="52">
        <f>AE250*2</f>
        <v>12</v>
      </c>
      <c r="AF48" s="52">
        <f>AF250*2</f>
        <v>8</v>
      </c>
      <c r="AG48" s="52">
        <f>AG250*2</f>
        <v>6</v>
      </c>
      <c r="AH48" s="52">
        <f>AH250*2</f>
        <v>8</v>
      </c>
      <c r="AI48" s="52"/>
      <c r="AJ48" s="52">
        <f>AJ250*2</f>
        <v>4</v>
      </c>
      <c r="AK48" s="52">
        <f>AK250*2</f>
        <v>6</v>
      </c>
      <c r="AL48" s="52">
        <f>AL250*2</f>
        <v>8</v>
      </c>
      <c r="AM48" s="52">
        <f>AM250*2</f>
        <v>8</v>
      </c>
      <c r="AN48" s="52">
        <f>AN250*2</f>
        <v>8</v>
      </c>
      <c r="AO48" s="52">
        <f>AO250*2</f>
        <v>8</v>
      </c>
      <c r="AP48" s="52">
        <f>AP250*2</f>
        <v>10</v>
      </c>
      <c r="AQ48" s="52">
        <f>AQ250*2</f>
        <v>8</v>
      </c>
      <c r="AR48" s="52">
        <f>AR250*2</f>
        <v>8</v>
      </c>
      <c r="AS48" s="52">
        <f>AS250*2</f>
        <v>8</v>
      </c>
      <c r="AT48" s="52">
        <f>AT250*2</f>
        <v>16</v>
      </c>
      <c r="AU48" s="52">
        <f>AU250*2</f>
        <v>12</v>
      </c>
      <c r="AV48" s="52">
        <f>AV250*2</f>
        <v>8</v>
      </c>
      <c r="AW48" s="52">
        <f>AW250*2</f>
        <v>16</v>
      </c>
      <c r="AX48" s="52">
        <f>AX250*2</f>
        <v>8</v>
      </c>
      <c r="AY48" s="52">
        <f>AY250*2</f>
        <v>12</v>
      </c>
      <c r="AZ48" s="52">
        <f>AZ250*2</f>
        <v>8</v>
      </c>
      <c r="BA48" s="52">
        <f>BA250*2</f>
        <v>8</v>
      </c>
      <c r="BB48" s="52">
        <f>BB250*2</f>
        <v>8</v>
      </c>
      <c r="BC48" s="52">
        <f>BC250*2</f>
        <v>16</v>
      </c>
      <c r="BD48" s="52">
        <f>BD250*2</f>
        <v>8</v>
      </c>
      <c r="BE48" s="52">
        <f>BE250*2</f>
        <v>16</v>
      </c>
      <c r="BF48" s="52">
        <f>BF250*2</f>
        <v>8</v>
      </c>
      <c r="BG48" s="52">
        <f>BG250*2</f>
        <v>8</v>
      </c>
      <c r="BH48" s="52">
        <f>BH250*2</f>
        <v>8</v>
      </c>
      <c r="BI48" s="52">
        <f>BI250*2</f>
        <v>8</v>
      </c>
      <c r="BJ48" s="52">
        <f>BJ250*2</f>
        <v>12</v>
      </c>
      <c r="BK48" s="52">
        <f>BK250*2</f>
        <v>8</v>
      </c>
      <c r="BL48" s="52">
        <f>BL250*2</f>
        <v>8</v>
      </c>
      <c r="BM48" s="52">
        <f>BM250*2</f>
        <v>12</v>
      </c>
      <c r="BN48" s="52">
        <f>BN250*2</f>
        <v>8</v>
      </c>
      <c r="BO48" s="52">
        <f>BO250*2</f>
        <v>8</v>
      </c>
      <c r="BP48" s="52">
        <f>BP250*2</f>
        <v>8</v>
      </c>
      <c r="BQ48" s="52">
        <f>BQ250*2</f>
        <v>8</v>
      </c>
      <c r="BR48" s="52">
        <f>BR250*2</f>
        <v>8</v>
      </c>
      <c r="BS48" s="52">
        <f>BS250*2</f>
        <v>12</v>
      </c>
      <c r="BT48" s="52">
        <f>BT250*2</f>
        <v>8</v>
      </c>
      <c r="BU48" s="52"/>
      <c r="BV48" s="52"/>
      <c r="BW48" s="52">
        <f>BW250*2</f>
        <v>8</v>
      </c>
      <c r="BX48" s="52">
        <f>BX250*2</f>
        <v>20</v>
      </c>
      <c r="BY48" s="52">
        <f>BY250*2</f>
        <v>10</v>
      </c>
      <c r="BZ48" s="52">
        <f>BZ250*2</f>
        <v>8</v>
      </c>
      <c r="CA48" s="52">
        <f>CA250*2</f>
        <v>8</v>
      </c>
      <c r="CB48" s="52">
        <f>CB250*2</f>
        <v>8</v>
      </c>
      <c r="CC48" s="52">
        <f>CC250*2</f>
        <v>8</v>
      </c>
      <c r="CD48" s="52">
        <f>CD250*2</f>
        <v>8</v>
      </c>
      <c r="CE48" s="52">
        <f>CE250*2</f>
        <v>4</v>
      </c>
      <c r="CF48" s="52"/>
      <c r="CG48" s="52">
        <f>CG250*2</f>
        <v>8</v>
      </c>
      <c r="CH48" s="52"/>
      <c r="CI48" s="52">
        <f>CI250*2</f>
        <v>12</v>
      </c>
      <c r="CJ48" s="52">
        <f>CJ250*2</f>
        <v>8</v>
      </c>
      <c r="CK48" s="52">
        <f>CK250*2</f>
        <v>20</v>
      </c>
      <c r="CL48" s="52">
        <f>CL250*2</f>
        <v>12</v>
      </c>
      <c r="CM48" s="52"/>
      <c r="CN48" s="52">
        <f>CN250*2</f>
        <v>8</v>
      </c>
      <c r="CO48" s="52">
        <f>CO250*2</f>
        <v>8</v>
      </c>
      <c r="CP48" s="52">
        <f>CP250*2</f>
        <v>16</v>
      </c>
      <c r="CQ48" s="52">
        <f>CQ250*2</f>
        <v>8</v>
      </c>
      <c r="CR48" s="52">
        <f>CR250*2</f>
        <v>4</v>
      </c>
      <c r="CS48" s="52"/>
      <c r="CT48" s="52">
        <f>CT250*2</f>
        <v>8</v>
      </c>
      <c r="CU48" s="52">
        <f>CU250*2</f>
        <v>8</v>
      </c>
      <c r="CV48" s="52">
        <f>CV250*2</f>
        <v>6</v>
      </c>
      <c r="CW48" s="52">
        <f>CW250*2</f>
        <v>4</v>
      </c>
      <c r="CX48" s="52">
        <f>CX250*2</f>
        <v>14</v>
      </c>
      <c r="CY48" s="52">
        <f>CY250*2</f>
        <v>8</v>
      </c>
      <c r="CZ48" s="52">
        <f>CZ250*2</f>
        <v>12</v>
      </c>
      <c r="DA48" s="52">
        <f>DA250*2</f>
        <v>8</v>
      </c>
      <c r="DB48" s="52">
        <f>DB250*2</f>
        <v>8</v>
      </c>
      <c r="DC48" s="52">
        <f>DC250*2</f>
        <v>14</v>
      </c>
      <c r="DD48" s="30"/>
      <c r="DE48" s="30"/>
      <c r="DF48" s="60">
        <f t="shared" si="5"/>
        <v>898</v>
      </c>
      <c r="DG48" s="61">
        <f t="shared" si="1"/>
        <v>79922</v>
      </c>
      <c r="DH48" s="61">
        <f t="shared" si="2"/>
        <v>79024</v>
      </c>
      <c r="DI48" s="61"/>
      <c r="DJ48" s="61"/>
    </row>
    <row r="49" spans="1:114" ht="34.5">
      <c r="A49" s="9">
        <v>153</v>
      </c>
      <c r="B49" s="40" t="s">
        <v>206</v>
      </c>
      <c r="C49" s="10" t="s">
        <v>6</v>
      </c>
      <c r="D49" s="8">
        <v>99</v>
      </c>
      <c r="E49" s="52">
        <v>101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2"/>
      <c r="U49" s="52"/>
      <c r="V49" s="52"/>
      <c r="W49" s="51"/>
      <c r="X49" s="52"/>
      <c r="Y49" s="51"/>
      <c r="Z49" s="51"/>
      <c r="AA49" s="51"/>
      <c r="AB49" s="51"/>
      <c r="AC49" s="51"/>
      <c r="AD49" s="51"/>
      <c r="AE49" s="51"/>
      <c r="AF49" s="51"/>
      <c r="AG49" s="52"/>
      <c r="AH49" s="20"/>
      <c r="AI49" s="20"/>
      <c r="AJ49" s="52"/>
      <c r="AK49" s="52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2"/>
      <c r="BN49" s="52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2"/>
      <c r="CF49" s="51"/>
      <c r="CG49" s="51"/>
      <c r="CH49" s="52"/>
      <c r="CI49" s="51"/>
      <c r="CJ49" s="51"/>
      <c r="CK49" s="51"/>
      <c r="CL49" s="51"/>
      <c r="CM49" s="51"/>
      <c r="CN49" s="51"/>
      <c r="CO49" s="51"/>
      <c r="CP49" s="51"/>
      <c r="CQ49" s="52"/>
      <c r="CR49" s="52"/>
      <c r="CS49" s="52"/>
      <c r="CT49" s="51"/>
      <c r="CU49" s="52"/>
      <c r="CV49" s="52"/>
      <c r="CW49" s="51"/>
      <c r="CX49" s="52"/>
      <c r="CY49" s="52"/>
      <c r="CZ49" s="30"/>
      <c r="DA49" s="30"/>
      <c r="DB49" s="30"/>
      <c r="DC49" s="30"/>
      <c r="DD49" s="20"/>
      <c r="DE49" s="20"/>
      <c r="DF49" s="19">
        <f t="shared" si="5"/>
        <v>0</v>
      </c>
      <c r="DG49" s="23">
        <f t="shared" si="1"/>
        <v>0</v>
      </c>
      <c r="DH49" s="23">
        <f t="shared" si="2"/>
        <v>0</v>
      </c>
      <c r="DI49" s="23"/>
      <c r="DJ49" s="23"/>
    </row>
    <row r="50" spans="1:114" ht="17.25">
      <c r="A50" s="9">
        <v>154</v>
      </c>
      <c r="B50" s="40" t="s">
        <v>207</v>
      </c>
      <c r="C50" s="10" t="s">
        <v>155</v>
      </c>
      <c r="D50" s="8">
        <v>652</v>
      </c>
      <c r="E50" s="52">
        <v>665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2"/>
      <c r="U50" s="52"/>
      <c r="V50" s="52"/>
      <c r="W50" s="51"/>
      <c r="X50" s="52"/>
      <c r="Y50" s="51"/>
      <c r="Z50" s="51"/>
      <c r="AA50" s="51"/>
      <c r="AB50" s="51"/>
      <c r="AC50" s="51"/>
      <c r="AD50" s="51"/>
      <c r="AE50" s="51"/>
      <c r="AF50" s="51"/>
      <c r="AG50" s="52"/>
      <c r="AH50" s="20"/>
      <c r="AI50" s="20"/>
      <c r="AJ50" s="52"/>
      <c r="AK50" s="52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2"/>
      <c r="BN50" s="52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2"/>
      <c r="CF50" s="51"/>
      <c r="CG50" s="51"/>
      <c r="CH50" s="52"/>
      <c r="CI50" s="51"/>
      <c r="CJ50" s="51"/>
      <c r="CK50" s="51"/>
      <c r="CL50" s="51"/>
      <c r="CM50" s="51"/>
      <c r="CN50" s="51"/>
      <c r="CO50" s="51"/>
      <c r="CP50" s="51"/>
      <c r="CQ50" s="52"/>
      <c r="CR50" s="52"/>
      <c r="CS50" s="52"/>
      <c r="CT50" s="51"/>
      <c r="CU50" s="52"/>
      <c r="CV50" s="52"/>
      <c r="CW50" s="51"/>
      <c r="CX50" s="52"/>
      <c r="CY50" s="52"/>
      <c r="CZ50" s="30"/>
      <c r="DA50" s="30"/>
      <c r="DB50" s="30"/>
      <c r="DC50" s="30"/>
      <c r="DD50" s="20"/>
      <c r="DE50" s="20"/>
      <c r="DF50" s="19">
        <f t="shared" si="5"/>
        <v>0</v>
      </c>
      <c r="DG50" s="23">
        <f t="shared" si="1"/>
        <v>0</v>
      </c>
      <c r="DH50" s="23">
        <f t="shared" si="2"/>
        <v>0</v>
      </c>
      <c r="DI50" s="23"/>
      <c r="DJ50" s="23"/>
    </row>
    <row r="51" spans="1:114" ht="17.25">
      <c r="A51" s="9">
        <v>155</v>
      </c>
      <c r="B51" s="40" t="s">
        <v>208</v>
      </c>
      <c r="C51" s="10" t="s">
        <v>21</v>
      </c>
      <c r="D51" s="8">
        <v>27</v>
      </c>
      <c r="E51" s="52">
        <v>28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  <c r="U51" s="52"/>
      <c r="V51" s="52"/>
      <c r="W51" s="51"/>
      <c r="X51" s="52"/>
      <c r="Y51" s="51"/>
      <c r="Z51" s="51"/>
      <c r="AA51" s="51"/>
      <c r="AB51" s="51"/>
      <c r="AC51" s="51"/>
      <c r="AD51" s="51"/>
      <c r="AE51" s="51"/>
      <c r="AF51" s="51"/>
      <c r="AG51" s="52"/>
      <c r="AH51" s="20"/>
      <c r="AI51" s="20"/>
      <c r="AJ51" s="52"/>
      <c r="AK51" s="52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2"/>
      <c r="BN51" s="52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2"/>
      <c r="CF51" s="51"/>
      <c r="CG51" s="51"/>
      <c r="CH51" s="52"/>
      <c r="CI51" s="51"/>
      <c r="CJ51" s="51"/>
      <c r="CK51" s="51"/>
      <c r="CL51" s="51"/>
      <c r="CM51" s="51"/>
      <c r="CN51" s="51"/>
      <c r="CO51" s="51"/>
      <c r="CP51" s="51"/>
      <c r="CQ51" s="52"/>
      <c r="CR51" s="52"/>
      <c r="CS51" s="52"/>
      <c r="CT51" s="51"/>
      <c r="CU51" s="52"/>
      <c r="CV51" s="52"/>
      <c r="CW51" s="51"/>
      <c r="CX51" s="52"/>
      <c r="CY51" s="52"/>
      <c r="CZ51" s="30"/>
      <c r="DA51" s="30"/>
      <c r="DB51" s="30"/>
      <c r="DC51" s="30"/>
      <c r="DD51" s="20"/>
      <c r="DE51" s="20"/>
      <c r="DF51" s="19">
        <f t="shared" si="5"/>
        <v>0</v>
      </c>
      <c r="DG51" s="23">
        <f t="shared" si="1"/>
        <v>0</v>
      </c>
      <c r="DH51" s="23">
        <f t="shared" si="2"/>
        <v>0</v>
      </c>
      <c r="DI51" s="23"/>
      <c r="DJ51" s="23"/>
    </row>
    <row r="52" spans="1:114" ht="17.25">
      <c r="A52" s="9">
        <v>156</v>
      </c>
      <c r="B52" s="40" t="s">
        <v>209</v>
      </c>
      <c r="C52" s="10" t="s">
        <v>160</v>
      </c>
      <c r="D52" s="8"/>
      <c r="E52" s="52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2"/>
      <c r="U52" s="52"/>
      <c r="V52" s="52"/>
      <c r="W52" s="51"/>
      <c r="X52" s="52"/>
      <c r="Y52" s="51"/>
      <c r="Z52" s="51"/>
      <c r="AA52" s="51"/>
      <c r="AB52" s="51"/>
      <c r="AC52" s="51"/>
      <c r="AD52" s="51"/>
      <c r="AE52" s="51"/>
      <c r="AF52" s="51"/>
      <c r="AG52" s="52"/>
      <c r="AH52" s="20"/>
      <c r="AI52" s="20"/>
      <c r="AJ52" s="52"/>
      <c r="AK52" s="52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2"/>
      <c r="BN52" s="52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2"/>
      <c r="CF52" s="51"/>
      <c r="CG52" s="51"/>
      <c r="CH52" s="52"/>
      <c r="CI52" s="51"/>
      <c r="CJ52" s="51"/>
      <c r="CK52" s="51"/>
      <c r="CL52" s="51"/>
      <c r="CM52" s="51"/>
      <c r="CN52" s="51"/>
      <c r="CO52" s="51"/>
      <c r="CP52" s="51"/>
      <c r="CQ52" s="52"/>
      <c r="CR52" s="52"/>
      <c r="CS52" s="52"/>
      <c r="CT52" s="51"/>
      <c r="CU52" s="52"/>
      <c r="CV52" s="52"/>
      <c r="CW52" s="51"/>
      <c r="CX52" s="52"/>
      <c r="CY52" s="52"/>
      <c r="CZ52" s="30"/>
      <c r="DA52" s="30"/>
      <c r="DB52" s="30"/>
      <c r="DC52" s="30"/>
      <c r="DD52" s="20"/>
      <c r="DE52" s="20"/>
      <c r="DF52" s="19">
        <f t="shared" si="5"/>
        <v>0</v>
      </c>
      <c r="DG52" s="23">
        <f t="shared" si="1"/>
        <v>0</v>
      </c>
      <c r="DH52" s="23">
        <f t="shared" si="2"/>
        <v>0</v>
      </c>
      <c r="DI52" s="23"/>
      <c r="DJ52" s="23"/>
    </row>
    <row r="53" spans="1:114" ht="34.5">
      <c r="A53" s="9">
        <v>157</v>
      </c>
      <c r="B53" s="40" t="s">
        <v>210</v>
      </c>
      <c r="C53" s="10" t="s">
        <v>160</v>
      </c>
      <c r="D53" s="8"/>
      <c r="E53" s="52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2"/>
      <c r="U53" s="52"/>
      <c r="V53" s="52"/>
      <c r="W53" s="51"/>
      <c r="X53" s="52"/>
      <c r="Y53" s="51"/>
      <c r="Z53" s="51"/>
      <c r="AA53" s="51"/>
      <c r="AB53" s="51"/>
      <c r="AC53" s="51"/>
      <c r="AD53" s="51"/>
      <c r="AE53" s="51"/>
      <c r="AF53" s="51"/>
      <c r="AG53" s="52"/>
      <c r="AH53" s="20"/>
      <c r="AI53" s="20"/>
      <c r="AJ53" s="52"/>
      <c r="AK53" s="52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2"/>
      <c r="BN53" s="52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2"/>
      <c r="CF53" s="51"/>
      <c r="CG53" s="51"/>
      <c r="CH53" s="52"/>
      <c r="CI53" s="51"/>
      <c r="CJ53" s="51"/>
      <c r="CK53" s="51"/>
      <c r="CL53" s="51"/>
      <c r="CM53" s="51"/>
      <c r="CN53" s="51"/>
      <c r="CO53" s="51"/>
      <c r="CP53" s="51"/>
      <c r="CQ53" s="52"/>
      <c r="CR53" s="52"/>
      <c r="CS53" s="52"/>
      <c r="CT53" s="51"/>
      <c r="CU53" s="52"/>
      <c r="CV53" s="52"/>
      <c r="CW53" s="51"/>
      <c r="CX53" s="52"/>
      <c r="CY53" s="52"/>
      <c r="CZ53" s="30"/>
      <c r="DA53" s="30"/>
      <c r="DB53" s="30"/>
      <c r="DC53" s="30"/>
      <c r="DD53" s="20"/>
      <c r="DE53" s="20"/>
      <c r="DF53" s="19">
        <f t="shared" si="5"/>
        <v>0</v>
      </c>
      <c r="DG53" s="23">
        <f t="shared" si="1"/>
        <v>0</v>
      </c>
      <c r="DH53" s="23">
        <f t="shared" si="2"/>
        <v>0</v>
      </c>
      <c r="DI53" s="23"/>
      <c r="DJ53" s="23"/>
    </row>
    <row r="54" spans="1:114" ht="17.25">
      <c r="A54" s="9">
        <v>160</v>
      </c>
      <c r="B54" s="40" t="s">
        <v>212</v>
      </c>
      <c r="C54" s="10" t="s">
        <v>159</v>
      </c>
      <c r="D54" s="8">
        <v>225</v>
      </c>
      <c r="E54" s="52">
        <v>235</v>
      </c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2"/>
      <c r="U54" s="52"/>
      <c r="V54" s="52"/>
      <c r="W54" s="51"/>
      <c r="X54" s="52"/>
      <c r="Y54" s="51"/>
      <c r="Z54" s="51"/>
      <c r="AA54" s="51"/>
      <c r="AB54" s="51"/>
      <c r="AC54" s="51"/>
      <c r="AD54" s="51"/>
      <c r="AE54" s="51"/>
      <c r="AF54" s="51"/>
      <c r="AG54" s="52"/>
      <c r="AH54" s="20"/>
      <c r="AI54" s="20"/>
      <c r="AJ54" s="52"/>
      <c r="AK54" s="52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2"/>
      <c r="BN54" s="52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2"/>
      <c r="CF54" s="51"/>
      <c r="CG54" s="51"/>
      <c r="CH54" s="52"/>
      <c r="CI54" s="51"/>
      <c r="CJ54" s="51"/>
      <c r="CK54" s="51"/>
      <c r="CL54" s="51"/>
      <c r="CM54" s="51"/>
      <c r="CN54" s="51"/>
      <c r="CO54" s="51"/>
      <c r="CP54" s="51"/>
      <c r="CQ54" s="52"/>
      <c r="CR54" s="52"/>
      <c r="CS54" s="52"/>
      <c r="CT54" s="51"/>
      <c r="CU54" s="52"/>
      <c r="CV54" s="52"/>
      <c r="CW54" s="51"/>
      <c r="CX54" s="52"/>
      <c r="CY54" s="52"/>
      <c r="CZ54" s="30"/>
      <c r="DA54" s="30"/>
      <c r="DB54" s="30"/>
      <c r="DC54" s="30"/>
      <c r="DD54" s="20"/>
      <c r="DE54" s="20"/>
      <c r="DF54" s="19">
        <f t="shared" si="5"/>
        <v>0</v>
      </c>
      <c r="DG54" s="23">
        <f t="shared" si="1"/>
        <v>0</v>
      </c>
      <c r="DH54" s="23">
        <f t="shared" si="2"/>
        <v>0</v>
      </c>
      <c r="DI54" s="23"/>
      <c r="DJ54" s="23"/>
    </row>
    <row r="55" spans="1:114" ht="17.25">
      <c r="A55" s="9">
        <v>162</v>
      </c>
      <c r="B55" s="40" t="s">
        <v>215</v>
      </c>
      <c r="C55" s="10" t="s">
        <v>76</v>
      </c>
      <c r="D55" s="8"/>
      <c r="E55" s="52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>
        <v>2</v>
      </c>
      <c r="R55" s="51">
        <v>2</v>
      </c>
      <c r="S55" s="51">
        <v>6</v>
      </c>
      <c r="T55" s="52"/>
      <c r="U55" s="52"/>
      <c r="V55" s="52"/>
      <c r="W55" s="51"/>
      <c r="X55" s="52"/>
      <c r="Y55" s="51"/>
      <c r="Z55" s="51"/>
      <c r="AA55" s="51"/>
      <c r="AB55" s="51"/>
      <c r="AC55" s="51"/>
      <c r="AD55" s="51"/>
      <c r="AE55" s="51"/>
      <c r="AF55" s="51"/>
      <c r="AG55" s="52"/>
      <c r="AH55" s="20"/>
      <c r="AI55" s="20"/>
      <c r="AJ55" s="52">
        <v>2</v>
      </c>
      <c r="AK55" s="52">
        <v>3</v>
      </c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>
        <v>2</v>
      </c>
      <c r="AZ55" s="51"/>
      <c r="BA55" s="51"/>
      <c r="BB55" s="51"/>
      <c r="BC55" s="51"/>
      <c r="BD55" s="51"/>
      <c r="BE55" s="51">
        <v>2</v>
      </c>
      <c r="BF55" s="51">
        <v>2</v>
      </c>
      <c r="BG55" s="51">
        <v>1</v>
      </c>
      <c r="BH55" s="51">
        <v>1</v>
      </c>
      <c r="BI55" s="51"/>
      <c r="BJ55" s="51"/>
      <c r="BK55" s="51">
        <v>1</v>
      </c>
      <c r="BL55" s="51">
        <v>1</v>
      </c>
      <c r="BM55" s="52"/>
      <c r="BN55" s="52"/>
      <c r="BO55" s="51"/>
      <c r="BP55" s="51"/>
      <c r="BQ55" s="51">
        <v>2</v>
      </c>
      <c r="BR55" s="51">
        <v>4</v>
      </c>
      <c r="BS55" s="51"/>
      <c r="BT55" s="51"/>
      <c r="BU55" s="51">
        <v>2</v>
      </c>
      <c r="BV55" s="51"/>
      <c r="BW55" s="51"/>
      <c r="BX55" s="51">
        <v>3</v>
      </c>
      <c r="BY55" s="51"/>
      <c r="BZ55" s="51"/>
      <c r="CA55" s="51"/>
      <c r="CB55" s="51"/>
      <c r="CC55" s="51">
        <v>1</v>
      </c>
      <c r="CD55" s="51">
        <v>2</v>
      </c>
      <c r="CE55" s="52"/>
      <c r="CF55" s="51"/>
      <c r="CG55" s="51"/>
      <c r="CH55" s="52"/>
      <c r="CI55" s="51"/>
      <c r="CJ55" s="51"/>
      <c r="CK55" s="51"/>
      <c r="CL55" s="51"/>
      <c r="CM55" s="51"/>
      <c r="CN55" s="51"/>
      <c r="CO55" s="51"/>
      <c r="CP55" s="51"/>
      <c r="CQ55" s="52"/>
      <c r="CR55" s="52"/>
      <c r="CS55" s="52"/>
      <c r="CT55" s="51"/>
      <c r="CU55" s="52"/>
      <c r="CV55" s="52"/>
      <c r="CW55" s="51"/>
      <c r="CX55" s="52"/>
      <c r="CY55" s="52"/>
      <c r="CZ55" s="30"/>
      <c r="DA55" s="30">
        <v>2</v>
      </c>
      <c r="DB55" s="30">
        <v>2</v>
      </c>
      <c r="DC55" s="30"/>
      <c r="DD55" s="20"/>
      <c r="DE55" s="20"/>
      <c r="DF55" s="19">
        <f t="shared" si="5"/>
        <v>43</v>
      </c>
      <c r="DG55" s="23">
        <f t="shared" si="1"/>
        <v>0</v>
      </c>
      <c r="DH55" s="23">
        <f t="shared" si="2"/>
        <v>0</v>
      </c>
      <c r="DI55" s="23"/>
      <c r="DJ55" s="23"/>
    </row>
    <row r="56" spans="1:114" ht="17.25">
      <c r="A56" s="59">
        <v>163</v>
      </c>
      <c r="B56" s="40" t="s">
        <v>216</v>
      </c>
      <c r="C56" s="10" t="s">
        <v>76</v>
      </c>
      <c r="D56" s="8">
        <v>2536</v>
      </c>
      <c r="E56" s="52">
        <v>2589</v>
      </c>
      <c r="F56" s="52">
        <v>1</v>
      </c>
      <c r="G56" s="52">
        <v>1</v>
      </c>
      <c r="H56" s="52">
        <v>1</v>
      </c>
      <c r="I56" s="52">
        <v>1</v>
      </c>
      <c r="J56" s="52">
        <v>1</v>
      </c>
      <c r="K56" s="52">
        <v>1</v>
      </c>
      <c r="L56" s="52">
        <v>1</v>
      </c>
      <c r="M56" s="52">
        <v>1</v>
      </c>
      <c r="N56" s="52">
        <v>1</v>
      </c>
      <c r="O56" s="52">
        <v>1</v>
      </c>
      <c r="P56" s="52">
        <v>2</v>
      </c>
      <c r="Q56" s="52">
        <v>2</v>
      </c>
      <c r="R56" s="52">
        <v>1</v>
      </c>
      <c r="S56" s="52">
        <v>3</v>
      </c>
      <c r="T56" s="52"/>
      <c r="U56" s="52"/>
      <c r="V56" s="52"/>
      <c r="W56" s="52">
        <v>1</v>
      </c>
      <c r="X56" s="52"/>
      <c r="Y56" s="52">
        <v>1</v>
      </c>
      <c r="Z56" s="52">
        <v>1</v>
      </c>
      <c r="AA56" s="52">
        <v>1</v>
      </c>
      <c r="AB56" s="52">
        <v>4</v>
      </c>
      <c r="AC56" s="52"/>
      <c r="AD56" s="52">
        <v>1</v>
      </c>
      <c r="AE56" s="52">
        <v>1</v>
      </c>
      <c r="AF56" s="52">
        <v>1</v>
      </c>
      <c r="AG56" s="52"/>
      <c r="AH56" s="52">
        <v>2</v>
      </c>
      <c r="AI56" s="52">
        <v>2</v>
      </c>
      <c r="AJ56" s="52"/>
      <c r="AK56" s="52"/>
      <c r="AL56" s="52">
        <v>1</v>
      </c>
      <c r="AM56" s="52">
        <v>1</v>
      </c>
      <c r="AN56" s="52">
        <v>1</v>
      </c>
      <c r="AO56" s="52">
        <v>1</v>
      </c>
      <c r="AP56" s="52">
        <v>16</v>
      </c>
      <c r="AQ56" s="52">
        <v>1</v>
      </c>
      <c r="AR56" s="52">
        <v>1</v>
      </c>
      <c r="AS56" s="52">
        <v>1</v>
      </c>
      <c r="AT56" s="52">
        <v>2</v>
      </c>
      <c r="AU56" s="52">
        <v>1</v>
      </c>
      <c r="AV56" s="52">
        <v>1</v>
      </c>
      <c r="AW56" s="52">
        <v>2</v>
      </c>
      <c r="AX56" s="52">
        <v>1</v>
      </c>
      <c r="AY56" s="52">
        <v>2</v>
      </c>
      <c r="AZ56" s="52">
        <v>1</v>
      </c>
      <c r="BA56" s="52">
        <v>1</v>
      </c>
      <c r="BB56" s="52">
        <v>1</v>
      </c>
      <c r="BC56" s="52">
        <v>2</v>
      </c>
      <c r="BD56" s="52">
        <v>4</v>
      </c>
      <c r="BE56" s="52">
        <v>4</v>
      </c>
      <c r="BF56" s="52">
        <v>1</v>
      </c>
      <c r="BG56" s="52">
        <v>1</v>
      </c>
      <c r="BH56" s="52">
        <v>1</v>
      </c>
      <c r="BI56" s="52">
        <v>6</v>
      </c>
      <c r="BJ56" s="52">
        <v>2</v>
      </c>
      <c r="BK56" s="52">
        <v>1</v>
      </c>
      <c r="BL56" s="52">
        <v>1</v>
      </c>
      <c r="BM56" s="52">
        <v>1</v>
      </c>
      <c r="BN56" s="52"/>
      <c r="BO56" s="52">
        <v>1</v>
      </c>
      <c r="BP56" s="52">
        <v>2</v>
      </c>
      <c r="BQ56" s="52"/>
      <c r="BR56" s="52">
        <v>1</v>
      </c>
      <c r="BS56" s="52">
        <v>1</v>
      </c>
      <c r="BT56" s="52">
        <v>1</v>
      </c>
      <c r="BU56" s="52">
        <v>1</v>
      </c>
      <c r="BV56" s="52"/>
      <c r="BW56" s="52">
        <v>1</v>
      </c>
      <c r="BX56" s="52">
        <v>1</v>
      </c>
      <c r="BY56" s="52">
        <v>1</v>
      </c>
      <c r="BZ56" s="52">
        <v>1</v>
      </c>
      <c r="CA56" s="52">
        <v>1</v>
      </c>
      <c r="CB56" s="52"/>
      <c r="CC56" s="52"/>
      <c r="CD56" s="52"/>
      <c r="CE56" s="52"/>
      <c r="CF56" s="52">
        <v>1</v>
      </c>
      <c r="CG56" s="52">
        <v>2</v>
      </c>
      <c r="CH56" s="52"/>
      <c r="CI56" s="52">
        <v>1</v>
      </c>
      <c r="CJ56" s="52">
        <v>2</v>
      </c>
      <c r="CK56" s="52">
        <v>2</v>
      </c>
      <c r="CL56" s="52">
        <v>2</v>
      </c>
      <c r="CM56" s="52"/>
      <c r="CN56" s="52">
        <v>2</v>
      </c>
      <c r="CO56" s="52">
        <v>2</v>
      </c>
      <c r="CP56" s="52">
        <v>2</v>
      </c>
      <c r="CQ56" s="52">
        <v>2</v>
      </c>
      <c r="CR56" s="52"/>
      <c r="CS56" s="52"/>
      <c r="CT56" s="52">
        <v>2</v>
      </c>
      <c r="CU56" s="52">
        <v>2</v>
      </c>
      <c r="CV56" s="52"/>
      <c r="CW56" s="52"/>
      <c r="CX56" s="52"/>
      <c r="CY56" s="52"/>
      <c r="CZ56" s="52"/>
      <c r="DA56" s="52">
        <v>2</v>
      </c>
      <c r="DB56" s="52">
        <v>2</v>
      </c>
      <c r="DC56" s="52">
        <v>2</v>
      </c>
      <c r="DD56" s="52"/>
      <c r="DE56" s="52"/>
      <c r="DF56" s="60">
        <f t="shared" si="5"/>
        <v>132</v>
      </c>
      <c r="DG56" s="61">
        <f t="shared" si="1"/>
        <v>341748</v>
      </c>
      <c r="DH56" s="61">
        <f t="shared" si="2"/>
        <v>334752</v>
      </c>
      <c r="DI56" s="61"/>
      <c r="DJ56" s="61"/>
    </row>
    <row r="57" spans="1:114" ht="17.25">
      <c r="A57" s="9">
        <v>165</v>
      </c>
      <c r="B57" s="40" t="s">
        <v>218</v>
      </c>
      <c r="C57" s="10" t="s">
        <v>6</v>
      </c>
      <c r="D57" s="8">
        <v>294</v>
      </c>
      <c r="E57" s="52">
        <v>300</v>
      </c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2"/>
      <c r="U57" s="52"/>
      <c r="V57" s="52"/>
      <c r="W57" s="51"/>
      <c r="X57" s="52"/>
      <c r="Y57" s="51"/>
      <c r="Z57" s="51"/>
      <c r="AA57" s="51"/>
      <c r="AB57" s="51"/>
      <c r="AC57" s="51"/>
      <c r="AD57" s="51"/>
      <c r="AE57" s="51"/>
      <c r="AF57" s="51"/>
      <c r="AG57" s="52"/>
      <c r="AH57" s="20"/>
      <c r="AI57" s="20"/>
      <c r="AJ57" s="52"/>
      <c r="AK57" s="52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2"/>
      <c r="BN57" s="52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2"/>
      <c r="CF57" s="51"/>
      <c r="CG57" s="51"/>
      <c r="CH57" s="52"/>
      <c r="CI57" s="51"/>
      <c r="CJ57" s="51"/>
      <c r="CK57" s="51"/>
      <c r="CL57" s="51"/>
      <c r="CM57" s="51"/>
      <c r="CN57" s="51"/>
      <c r="CO57" s="51"/>
      <c r="CP57" s="51"/>
      <c r="CQ57" s="52"/>
      <c r="CR57" s="52"/>
      <c r="CS57" s="52"/>
      <c r="CT57" s="51"/>
      <c r="CU57" s="52"/>
      <c r="CV57" s="52"/>
      <c r="CW57" s="51"/>
      <c r="CX57" s="52"/>
      <c r="CY57" s="52"/>
      <c r="CZ57" s="30"/>
      <c r="DA57" s="30"/>
      <c r="DB57" s="30"/>
      <c r="DC57" s="30"/>
      <c r="DD57" s="20"/>
      <c r="DE57" s="20"/>
      <c r="DF57" s="19">
        <f t="shared" si="5"/>
        <v>0</v>
      </c>
      <c r="DG57" s="23">
        <f t="shared" si="1"/>
        <v>0</v>
      </c>
      <c r="DH57" s="23">
        <f t="shared" si="2"/>
        <v>0</v>
      </c>
      <c r="DI57" s="23"/>
      <c r="DJ57" s="23"/>
    </row>
    <row r="58" spans="1:114" ht="34.5">
      <c r="A58" s="26">
        <v>169</v>
      </c>
      <c r="B58" s="49" t="s">
        <v>333</v>
      </c>
      <c r="C58" s="27" t="s">
        <v>155</v>
      </c>
      <c r="D58" s="25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>
        <v>24</v>
      </c>
      <c r="AH58" s="52"/>
      <c r="AI58" s="52"/>
      <c r="AJ58" s="52"/>
      <c r="AK58" s="52"/>
      <c r="AL58" s="52"/>
      <c r="AM58" s="52"/>
      <c r="AN58" s="52"/>
      <c r="AO58" s="52"/>
      <c r="AP58" s="52">
        <v>6</v>
      </c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>
        <v>48</v>
      </c>
      <c r="DA58" s="52">
        <v>36</v>
      </c>
      <c r="DB58" s="52">
        <v>36</v>
      </c>
      <c r="DC58" s="52"/>
      <c r="DD58" s="52"/>
      <c r="DE58" s="52"/>
      <c r="DF58" s="19">
        <f t="shared" si="5"/>
        <v>150</v>
      </c>
      <c r="DG58" s="23">
        <f t="shared" si="1"/>
        <v>0</v>
      </c>
      <c r="DH58" s="23">
        <f t="shared" si="2"/>
        <v>0</v>
      </c>
      <c r="DI58" s="23"/>
      <c r="DJ58" s="23"/>
    </row>
    <row r="59" spans="1:114" ht="17.25">
      <c r="A59" s="26">
        <v>170</v>
      </c>
      <c r="B59" s="50" t="s">
        <v>334</v>
      </c>
      <c r="C59" s="27" t="s">
        <v>155</v>
      </c>
      <c r="D59" s="25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>
        <v>5</v>
      </c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19">
        <f t="shared" si="5"/>
        <v>5</v>
      </c>
      <c r="DG59" s="23">
        <f t="shared" si="1"/>
        <v>0</v>
      </c>
      <c r="DH59" s="23">
        <f t="shared" si="2"/>
        <v>0</v>
      </c>
      <c r="DI59" s="23"/>
      <c r="DJ59" s="23"/>
    </row>
    <row r="60" spans="1:114" ht="17.25">
      <c r="A60" s="26">
        <v>184</v>
      </c>
      <c r="B60" s="47" t="s">
        <v>344</v>
      </c>
      <c r="C60" s="29" t="s">
        <v>155</v>
      </c>
      <c r="D60" s="25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>
        <v>8</v>
      </c>
      <c r="CA60" s="52">
        <v>7</v>
      </c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19">
        <f t="shared" si="5"/>
        <v>15</v>
      </c>
      <c r="DG60" s="23">
        <f t="shared" si="1"/>
        <v>0</v>
      </c>
      <c r="DH60" s="23">
        <f t="shared" si="2"/>
        <v>0</v>
      </c>
      <c r="DI60" s="23"/>
      <c r="DJ60" s="23"/>
    </row>
    <row r="61" spans="1:114" ht="17.25">
      <c r="A61" s="26">
        <v>185</v>
      </c>
      <c r="B61" s="47" t="s">
        <v>347</v>
      </c>
      <c r="C61" s="29" t="s">
        <v>155</v>
      </c>
      <c r="D61" s="25"/>
      <c r="E61" s="52"/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2</v>
      </c>
      <c r="S61" s="52">
        <v>1</v>
      </c>
      <c r="T61" s="52"/>
      <c r="U61" s="52"/>
      <c r="V61" s="52"/>
      <c r="W61" s="52">
        <v>1</v>
      </c>
      <c r="X61" s="52"/>
      <c r="Y61" s="52">
        <v>1</v>
      </c>
      <c r="Z61" s="52">
        <v>1</v>
      </c>
      <c r="AA61" s="52">
        <v>1</v>
      </c>
      <c r="AB61" s="52">
        <v>1</v>
      </c>
      <c r="AC61" s="52">
        <v>1</v>
      </c>
      <c r="AD61" s="52">
        <v>1</v>
      </c>
      <c r="AE61" s="52">
        <v>1</v>
      </c>
      <c r="AF61" s="52">
        <v>1</v>
      </c>
      <c r="AG61" s="52"/>
      <c r="AH61" s="52">
        <v>1</v>
      </c>
      <c r="AI61" s="52"/>
      <c r="AJ61" s="52"/>
      <c r="AK61" s="52"/>
      <c r="AL61" s="52">
        <v>1</v>
      </c>
      <c r="AM61" s="52">
        <v>1</v>
      </c>
      <c r="AN61" s="52">
        <v>1</v>
      </c>
      <c r="AO61" s="52">
        <v>1</v>
      </c>
      <c r="AP61" s="52"/>
      <c r="AQ61" s="52">
        <v>1</v>
      </c>
      <c r="AR61" s="52">
        <v>1</v>
      </c>
      <c r="AS61" s="52">
        <v>1</v>
      </c>
      <c r="AT61" s="52">
        <v>1</v>
      </c>
      <c r="AU61" s="52">
        <v>1</v>
      </c>
      <c r="AV61" s="52">
        <v>1</v>
      </c>
      <c r="AW61" s="52">
        <v>1</v>
      </c>
      <c r="AX61" s="52">
        <v>1</v>
      </c>
      <c r="AY61" s="52">
        <v>1</v>
      </c>
      <c r="AZ61" s="52">
        <v>1</v>
      </c>
      <c r="BA61" s="52">
        <v>1</v>
      </c>
      <c r="BB61" s="52">
        <v>1</v>
      </c>
      <c r="BC61" s="52">
        <v>1</v>
      </c>
      <c r="BD61" s="52">
        <v>1</v>
      </c>
      <c r="BE61" s="52">
        <v>1</v>
      </c>
      <c r="BF61" s="52">
        <v>1</v>
      </c>
      <c r="BG61" s="52">
        <v>1</v>
      </c>
      <c r="BH61" s="52">
        <v>1</v>
      </c>
      <c r="BI61" s="52">
        <v>1</v>
      </c>
      <c r="BJ61" s="52">
        <v>1</v>
      </c>
      <c r="BK61" s="52">
        <v>1</v>
      </c>
      <c r="BL61" s="52">
        <v>1</v>
      </c>
      <c r="BM61" s="52">
        <v>1</v>
      </c>
      <c r="BN61" s="52"/>
      <c r="BO61" s="52">
        <v>1</v>
      </c>
      <c r="BP61" s="52">
        <v>1</v>
      </c>
      <c r="BQ61" s="52">
        <v>1</v>
      </c>
      <c r="BR61" s="52">
        <v>1</v>
      </c>
      <c r="BS61" s="52">
        <v>1</v>
      </c>
      <c r="BT61" s="52">
        <v>1</v>
      </c>
      <c r="BU61" s="52">
        <v>2</v>
      </c>
      <c r="BV61" s="52"/>
      <c r="BW61" s="52">
        <v>1</v>
      </c>
      <c r="BX61" s="52">
        <v>2</v>
      </c>
      <c r="BY61" s="52">
        <v>1</v>
      </c>
      <c r="BZ61" s="52">
        <v>1</v>
      </c>
      <c r="CA61" s="52">
        <v>1</v>
      </c>
      <c r="CB61" s="52">
        <v>1</v>
      </c>
      <c r="CC61" s="52">
        <v>1</v>
      </c>
      <c r="CD61" s="52">
        <v>1</v>
      </c>
      <c r="CE61" s="52"/>
      <c r="CF61" s="52">
        <v>1</v>
      </c>
      <c r="CG61" s="52">
        <v>1</v>
      </c>
      <c r="CH61" s="52"/>
      <c r="CI61" s="52">
        <v>1</v>
      </c>
      <c r="CJ61" s="52">
        <v>1</v>
      </c>
      <c r="CK61" s="52">
        <v>1</v>
      </c>
      <c r="CL61" s="52">
        <v>1</v>
      </c>
      <c r="CM61" s="52">
        <v>1</v>
      </c>
      <c r="CN61" s="52">
        <v>1</v>
      </c>
      <c r="CO61" s="52">
        <v>1</v>
      </c>
      <c r="CP61" s="52">
        <v>4</v>
      </c>
      <c r="CQ61" s="52"/>
      <c r="CR61" s="52"/>
      <c r="CS61" s="52"/>
      <c r="CT61" s="52">
        <v>1</v>
      </c>
      <c r="CU61" s="52"/>
      <c r="CV61" s="52"/>
      <c r="CW61" s="52"/>
      <c r="CX61" s="52">
        <v>9</v>
      </c>
      <c r="CY61" s="52"/>
      <c r="CZ61" s="52"/>
      <c r="DA61" s="52"/>
      <c r="DB61" s="52"/>
      <c r="DC61" s="52"/>
      <c r="DD61" s="52">
        <v>1</v>
      </c>
      <c r="DE61" s="52"/>
      <c r="DF61" s="19">
        <f t="shared" si="5"/>
        <v>93</v>
      </c>
      <c r="DG61" s="23">
        <f t="shared" si="1"/>
        <v>0</v>
      </c>
      <c r="DH61" s="23">
        <f t="shared" si="2"/>
        <v>0</v>
      </c>
      <c r="DI61" s="23"/>
      <c r="DJ61" s="23"/>
    </row>
    <row r="62" spans="1:114" ht="45">
      <c r="A62" s="26">
        <v>186</v>
      </c>
      <c r="B62" s="47" t="s">
        <v>349</v>
      </c>
      <c r="C62" s="29" t="s">
        <v>6</v>
      </c>
      <c r="D62" s="2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>
        <v>5</v>
      </c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19">
        <f t="shared" si="5"/>
        <v>5</v>
      </c>
      <c r="DG62" s="23">
        <f t="shared" si="1"/>
        <v>0</v>
      </c>
      <c r="DH62" s="23">
        <f t="shared" si="2"/>
        <v>0</v>
      </c>
      <c r="DI62" s="23"/>
      <c r="DJ62" s="23"/>
    </row>
    <row r="63" spans="1:114" ht="30">
      <c r="A63" s="26">
        <v>187</v>
      </c>
      <c r="B63" s="47" t="s">
        <v>354</v>
      </c>
      <c r="C63" s="29"/>
      <c r="D63" s="25"/>
      <c r="E63" s="52"/>
      <c r="F63" s="52"/>
      <c r="G63" s="52"/>
      <c r="H63" s="52">
        <v>1</v>
      </c>
      <c r="I63" s="52">
        <v>1</v>
      </c>
      <c r="J63" s="52"/>
      <c r="K63" s="52">
        <v>1</v>
      </c>
      <c r="L63" s="52">
        <v>1</v>
      </c>
      <c r="M63" s="52"/>
      <c r="N63" s="52"/>
      <c r="O63" s="52"/>
      <c r="P63" s="52">
        <v>1</v>
      </c>
      <c r="Q63" s="52">
        <v>1</v>
      </c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>
        <v>1</v>
      </c>
      <c r="AM63" s="52">
        <v>1</v>
      </c>
      <c r="AN63" s="52"/>
      <c r="AO63" s="52"/>
      <c r="AP63" s="52"/>
      <c r="AQ63" s="52"/>
      <c r="AR63" s="52">
        <v>1</v>
      </c>
      <c r="AS63" s="52"/>
      <c r="AT63" s="52"/>
      <c r="AU63" s="52">
        <v>1</v>
      </c>
      <c r="AV63" s="52"/>
      <c r="AW63" s="52">
        <v>1</v>
      </c>
      <c r="AX63" s="52"/>
      <c r="AY63" s="52"/>
      <c r="AZ63" s="52"/>
      <c r="BA63" s="52"/>
      <c r="BB63" s="52"/>
      <c r="BC63" s="52"/>
      <c r="BD63" s="52"/>
      <c r="BE63" s="52"/>
      <c r="BF63" s="52"/>
      <c r="BG63" s="52">
        <v>1</v>
      </c>
      <c r="BH63" s="52">
        <v>1</v>
      </c>
      <c r="BI63" s="52">
        <v>1</v>
      </c>
      <c r="BJ63" s="52">
        <v>1</v>
      </c>
      <c r="BK63" s="52">
        <v>1</v>
      </c>
      <c r="BL63" s="52">
        <v>1</v>
      </c>
      <c r="BM63" s="52"/>
      <c r="BN63" s="52"/>
      <c r="BO63" s="52"/>
      <c r="BP63" s="52"/>
      <c r="BQ63" s="52"/>
      <c r="BR63" s="52"/>
      <c r="BS63" s="52"/>
      <c r="BT63" s="52">
        <v>1</v>
      </c>
      <c r="BU63" s="52"/>
      <c r="BV63" s="52"/>
      <c r="BW63" s="52"/>
      <c r="BX63" s="52">
        <v>1</v>
      </c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>
        <v>2</v>
      </c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19">
        <f t="shared" si="5"/>
        <v>21</v>
      </c>
      <c r="DG63" s="23">
        <f t="shared" si="1"/>
        <v>0</v>
      </c>
      <c r="DH63" s="23">
        <f t="shared" si="2"/>
        <v>0</v>
      </c>
      <c r="DI63" s="23"/>
      <c r="DJ63" s="23"/>
    </row>
    <row r="64" spans="1:114" ht="17.25">
      <c r="A64" s="9">
        <v>71</v>
      </c>
      <c r="B64" s="40" t="s">
        <v>157</v>
      </c>
      <c r="C64" s="10" t="s">
        <v>21</v>
      </c>
      <c r="D64" s="8">
        <v>347</v>
      </c>
      <c r="E64" s="52">
        <v>361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2"/>
      <c r="U64" s="52"/>
      <c r="V64" s="52"/>
      <c r="W64" s="51"/>
      <c r="X64" s="52"/>
      <c r="Y64" s="51"/>
      <c r="Z64" s="51"/>
      <c r="AA64" s="51"/>
      <c r="AB64" s="51"/>
      <c r="AC64" s="51"/>
      <c r="AD64" s="51"/>
      <c r="AE64" s="51"/>
      <c r="AF64" s="51"/>
      <c r="AG64" s="52"/>
      <c r="AH64" s="20"/>
      <c r="AI64" s="20"/>
      <c r="AJ64" s="52"/>
      <c r="AK64" s="52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2">
        <v>15</v>
      </c>
      <c r="BN64" s="52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2"/>
      <c r="CF64" s="51"/>
      <c r="CG64" s="51"/>
      <c r="CH64" s="52"/>
      <c r="CI64" s="51"/>
      <c r="CJ64" s="51"/>
      <c r="CK64" s="51"/>
      <c r="CL64" s="51"/>
      <c r="CM64" s="51"/>
      <c r="CN64" s="51"/>
      <c r="CO64" s="51"/>
      <c r="CP64" s="51"/>
      <c r="CQ64" s="52"/>
      <c r="CR64" s="52"/>
      <c r="CS64" s="52"/>
      <c r="CT64" s="51"/>
      <c r="CU64" s="52"/>
      <c r="CV64" s="52"/>
      <c r="CW64" s="51"/>
      <c r="CX64" s="52"/>
      <c r="CY64" s="52"/>
      <c r="CZ64" s="30">
        <v>12</v>
      </c>
      <c r="DA64" s="30"/>
      <c r="DB64" s="30"/>
      <c r="DC64" s="30"/>
      <c r="DD64" s="20"/>
      <c r="DE64" s="20"/>
      <c r="DF64" s="19">
        <f t="shared" si="5"/>
        <v>27</v>
      </c>
      <c r="DG64" s="23">
        <f t="shared" si="1"/>
        <v>9747</v>
      </c>
      <c r="DH64" s="23">
        <f t="shared" si="2"/>
        <v>9369</v>
      </c>
      <c r="DI64" s="23"/>
      <c r="DJ64" s="23"/>
    </row>
    <row r="65" spans="1:114" ht="17.25">
      <c r="A65" s="9">
        <v>72</v>
      </c>
      <c r="B65" s="40" t="s">
        <v>57</v>
      </c>
      <c r="C65" s="10" t="s">
        <v>6</v>
      </c>
      <c r="D65" s="8">
        <v>407</v>
      </c>
      <c r="E65" s="52">
        <v>434</v>
      </c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2"/>
      <c r="U65" s="52"/>
      <c r="V65" s="52"/>
      <c r="W65" s="51"/>
      <c r="X65" s="52"/>
      <c r="Y65" s="51"/>
      <c r="Z65" s="51"/>
      <c r="AA65" s="51"/>
      <c r="AB65" s="51"/>
      <c r="AC65" s="51"/>
      <c r="AD65" s="51"/>
      <c r="AE65" s="51"/>
      <c r="AF65" s="51"/>
      <c r="AG65" s="52"/>
      <c r="AH65" s="20"/>
      <c r="AI65" s="20"/>
      <c r="AJ65" s="52"/>
      <c r="AK65" s="52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2"/>
      <c r="BN65" s="52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2"/>
      <c r="CF65" s="51"/>
      <c r="CG65" s="51"/>
      <c r="CH65" s="52"/>
      <c r="CI65" s="51"/>
      <c r="CJ65" s="51"/>
      <c r="CK65" s="51"/>
      <c r="CL65" s="51"/>
      <c r="CM65" s="51"/>
      <c r="CN65" s="51"/>
      <c r="CO65" s="51"/>
      <c r="CP65" s="51"/>
      <c r="CQ65" s="52"/>
      <c r="CR65" s="52"/>
      <c r="CS65" s="52"/>
      <c r="CT65" s="51"/>
      <c r="CU65" s="52"/>
      <c r="CV65" s="52"/>
      <c r="CW65" s="51"/>
      <c r="CX65" s="52"/>
      <c r="CY65" s="52"/>
      <c r="CZ65" s="30"/>
      <c r="DA65" s="30"/>
      <c r="DB65" s="30"/>
      <c r="DC65" s="30"/>
      <c r="DD65" s="20"/>
      <c r="DE65" s="20"/>
      <c r="DF65" s="19">
        <f t="shared" si="5"/>
        <v>0</v>
      </c>
      <c r="DG65" s="23">
        <f t="shared" si="1"/>
        <v>0</v>
      </c>
      <c r="DH65" s="23">
        <f t="shared" si="2"/>
        <v>0</v>
      </c>
      <c r="DI65" s="23"/>
      <c r="DJ65" s="23"/>
    </row>
    <row r="66" spans="1:114" ht="17.25">
      <c r="A66" s="9">
        <v>73</v>
      </c>
      <c r="B66" s="40" t="s">
        <v>58</v>
      </c>
      <c r="C66" s="10" t="s">
        <v>160</v>
      </c>
      <c r="D66" s="8">
        <v>1884</v>
      </c>
      <c r="E66" s="52">
        <v>1922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2"/>
      <c r="U66" s="52"/>
      <c r="V66" s="52"/>
      <c r="W66" s="51"/>
      <c r="X66" s="52"/>
      <c r="Y66" s="51">
        <v>6</v>
      </c>
      <c r="Z66" s="51">
        <v>3</v>
      </c>
      <c r="AA66" s="51"/>
      <c r="AB66" s="51"/>
      <c r="AC66" s="51"/>
      <c r="AD66" s="51"/>
      <c r="AE66" s="51"/>
      <c r="AF66" s="51"/>
      <c r="AG66" s="52"/>
      <c r="AH66" s="20"/>
      <c r="AI66" s="20"/>
      <c r="AJ66" s="52"/>
      <c r="AK66" s="52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>
        <v>3</v>
      </c>
      <c r="BL66" s="51"/>
      <c r="BM66" s="52"/>
      <c r="BN66" s="52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2"/>
      <c r="CF66" s="51"/>
      <c r="CG66" s="51"/>
      <c r="CH66" s="52"/>
      <c r="CI66" s="51"/>
      <c r="CJ66" s="51"/>
      <c r="CK66" s="51"/>
      <c r="CL66" s="51"/>
      <c r="CM66" s="51"/>
      <c r="CN66" s="51"/>
      <c r="CO66" s="51"/>
      <c r="CP66" s="51"/>
      <c r="CQ66" s="52"/>
      <c r="CR66" s="52"/>
      <c r="CS66" s="52"/>
      <c r="CT66" s="51"/>
      <c r="CU66" s="52"/>
      <c r="CV66" s="52"/>
      <c r="CW66" s="51"/>
      <c r="CX66" s="52"/>
      <c r="CY66" s="52"/>
      <c r="CZ66" s="30"/>
      <c r="DA66" s="30"/>
      <c r="DB66" s="30"/>
      <c r="DC66" s="30"/>
      <c r="DD66" s="20"/>
      <c r="DE66" s="20"/>
      <c r="DF66" s="19">
        <f t="shared" si="5"/>
        <v>12</v>
      </c>
      <c r="DG66" s="23">
        <f t="shared" si="1"/>
        <v>23064</v>
      </c>
      <c r="DH66" s="23">
        <f t="shared" si="2"/>
        <v>22608</v>
      </c>
      <c r="DI66" s="23"/>
      <c r="DJ66" s="23"/>
    </row>
    <row r="67" spans="1:114" ht="17.25">
      <c r="A67" s="9">
        <v>74</v>
      </c>
      <c r="B67" s="40" t="s">
        <v>59</v>
      </c>
      <c r="C67" s="10" t="s">
        <v>15</v>
      </c>
      <c r="D67" s="8">
        <v>634</v>
      </c>
      <c r="E67" s="52">
        <v>645</v>
      </c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2"/>
      <c r="U67" s="52"/>
      <c r="V67" s="52"/>
      <c r="W67" s="51"/>
      <c r="X67" s="52"/>
      <c r="Y67" s="51"/>
      <c r="Z67" s="51"/>
      <c r="AA67" s="51"/>
      <c r="AB67" s="51"/>
      <c r="AC67" s="51"/>
      <c r="AD67" s="51"/>
      <c r="AE67" s="51"/>
      <c r="AF67" s="51"/>
      <c r="AG67" s="52"/>
      <c r="AH67" s="20"/>
      <c r="AI67" s="20"/>
      <c r="AJ67" s="52"/>
      <c r="AK67" s="52"/>
      <c r="AL67" s="51"/>
      <c r="AM67" s="51"/>
      <c r="AN67" s="51"/>
      <c r="AO67" s="51"/>
      <c r="AP67" s="51">
        <v>8</v>
      </c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2"/>
      <c r="BN67" s="52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2"/>
      <c r="CF67" s="51"/>
      <c r="CG67" s="51"/>
      <c r="CH67" s="52"/>
      <c r="CI67" s="51"/>
      <c r="CJ67" s="51"/>
      <c r="CK67" s="51"/>
      <c r="CL67" s="51"/>
      <c r="CM67" s="51"/>
      <c r="CN67" s="51"/>
      <c r="CO67" s="51"/>
      <c r="CP67" s="51"/>
      <c r="CQ67" s="52"/>
      <c r="CR67" s="52"/>
      <c r="CS67" s="52"/>
      <c r="CT67" s="51"/>
      <c r="CU67" s="52"/>
      <c r="CV67" s="52"/>
      <c r="CW67" s="51"/>
      <c r="CX67" s="52"/>
      <c r="CY67" s="52"/>
      <c r="CZ67" s="30"/>
      <c r="DA67" s="30"/>
      <c r="DB67" s="30"/>
      <c r="DC67" s="30"/>
      <c r="DD67" s="20"/>
      <c r="DE67" s="20"/>
      <c r="DF67" s="19">
        <f t="shared" si="5"/>
        <v>8</v>
      </c>
      <c r="DG67" s="23">
        <f t="shared" si="1"/>
        <v>5160</v>
      </c>
      <c r="DH67" s="23">
        <f t="shared" si="2"/>
        <v>5072</v>
      </c>
      <c r="DI67" s="23"/>
      <c r="DJ67" s="23"/>
    </row>
    <row r="68" spans="1:114" ht="17.25">
      <c r="A68" s="9">
        <v>75</v>
      </c>
      <c r="B68" s="40" t="s">
        <v>60</v>
      </c>
      <c r="C68" s="10" t="s">
        <v>15</v>
      </c>
      <c r="D68" s="8">
        <v>384</v>
      </c>
      <c r="E68" s="52">
        <v>446</v>
      </c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2"/>
      <c r="U68" s="52"/>
      <c r="V68" s="52"/>
      <c r="W68" s="51"/>
      <c r="X68" s="52"/>
      <c r="Y68" s="51"/>
      <c r="Z68" s="51"/>
      <c r="AA68" s="51"/>
      <c r="AB68" s="51"/>
      <c r="AC68" s="51"/>
      <c r="AD68" s="51"/>
      <c r="AE68" s="51"/>
      <c r="AF68" s="51"/>
      <c r="AG68" s="52"/>
      <c r="AH68" s="20"/>
      <c r="AI68" s="20"/>
      <c r="AJ68" s="52"/>
      <c r="AK68" s="52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2"/>
      <c r="BN68" s="52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2"/>
      <c r="CF68" s="51"/>
      <c r="CG68" s="51"/>
      <c r="CH68" s="52"/>
      <c r="CI68" s="51"/>
      <c r="CJ68" s="51"/>
      <c r="CK68" s="51"/>
      <c r="CL68" s="51"/>
      <c r="CM68" s="51"/>
      <c r="CN68" s="51"/>
      <c r="CO68" s="51"/>
      <c r="CP68" s="51"/>
      <c r="CQ68" s="52"/>
      <c r="CR68" s="52"/>
      <c r="CS68" s="52"/>
      <c r="CT68" s="51"/>
      <c r="CU68" s="52"/>
      <c r="CV68" s="52"/>
      <c r="CW68" s="51"/>
      <c r="CX68" s="52"/>
      <c r="CY68" s="52"/>
      <c r="CZ68" s="30"/>
      <c r="DA68" s="30"/>
      <c r="DB68" s="30"/>
      <c r="DC68" s="30"/>
      <c r="DD68" s="20"/>
      <c r="DE68" s="20"/>
      <c r="DF68" s="19">
        <f t="shared" si="5"/>
        <v>0</v>
      </c>
      <c r="DG68" s="23">
        <f aca="true" t="shared" si="6" ref="DG68:DG131">DF68*E68</f>
        <v>0</v>
      </c>
      <c r="DH68" s="23">
        <f aca="true" t="shared" si="7" ref="DH68:DH131">DF68*D68</f>
        <v>0</v>
      </c>
      <c r="DI68" s="23"/>
      <c r="DJ68" s="23"/>
    </row>
    <row r="69" spans="1:114" ht="17.25">
      <c r="A69" s="9"/>
      <c r="B69" s="65" t="s">
        <v>22</v>
      </c>
      <c r="C69" s="10"/>
      <c r="D69" s="8"/>
      <c r="E69" s="52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2"/>
      <c r="U69" s="52"/>
      <c r="V69" s="52"/>
      <c r="W69" s="51"/>
      <c r="X69" s="52"/>
      <c r="Y69" s="51"/>
      <c r="Z69" s="51"/>
      <c r="AA69" s="51"/>
      <c r="AB69" s="51"/>
      <c r="AC69" s="51"/>
      <c r="AD69" s="51"/>
      <c r="AE69" s="51"/>
      <c r="AF69" s="51"/>
      <c r="AG69" s="52"/>
      <c r="AH69" s="20"/>
      <c r="AI69" s="20"/>
      <c r="AJ69" s="52"/>
      <c r="AK69" s="52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2"/>
      <c r="BN69" s="52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2"/>
      <c r="CF69" s="51"/>
      <c r="CG69" s="51"/>
      <c r="CH69" s="52"/>
      <c r="CI69" s="51"/>
      <c r="CJ69" s="51"/>
      <c r="CK69" s="51"/>
      <c r="CL69" s="51"/>
      <c r="CM69" s="51"/>
      <c r="CN69" s="51"/>
      <c r="CO69" s="51"/>
      <c r="CP69" s="51"/>
      <c r="CQ69" s="52"/>
      <c r="CR69" s="52"/>
      <c r="CS69" s="52"/>
      <c r="CT69" s="51"/>
      <c r="CU69" s="52"/>
      <c r="CV69" s="52"/>
      <c r="CW69" s="51"/>
      <c r="CX69" s="52"/>
      <c r="CY69" s="52"/>
      <c r="CZ69" s="30"/>
      <c r="DA69" s="30"/>
      <c r="DB69" s="30"/>
      <c r="DC69" s="30"/>
      <c r="DD69" s="20"/>
      <c r="DE69" s="20"/>
      <c r="DF69" s="19">
        <f t="shared" si="0"/>
        <v>0</v>
      </c>
      <c r="DG69" s="23">
        <f t="shared" si="6"/>
        <v>0</v>
      </c>
      <c r="DH69" s="23">
        <f t="shared" si="7"/>
        <v>0</v>
      </c>
      <c r="DI69" s="23"/>
      <c r="DJ69" s="23"/>
    </row>
    <row r="70" spans="1:114" ht="17.25">
      <c r="A70" s="59">
        <v>115</v>
      </c>
      <c r="B70" s="41" t="s">
        <v>172</v>
      </c>
      <c r="C70" s="10" t="s">
        <v>115</v>
      </c>
      <c r="D70" s="8">
        <v>292</v>
      </c>
      <c r="E70" s="52">
        <v>298</v>
      </c>
      <c r="F70" s="52">
        <f>F250*5</f>
        <v>20</v>
      </c>
      <c r="G70" s="52">
        <f>G250*5</f>
        <v>20</v>
      </c>
      <c r="H70" s="52">
        <f>H250*5</f>
        <v>20</v>
      </c>
      <c r="I70" s="52">
        <f>I250*5</f>
        <v>20</v>
      </c>
      <c r="J70" s="52">
        <f>J250*5</f>
        <v>20</v>
      </c>
      <c r="K70" s="52">
        <f>K250*5</f>
        <v>30</v>
      </c>
      <c r="L70" s="52">
        <f>L250*5</f>
        <v>30</v>
      </c>
      <c r="M70" s="52">
        <f>M250*5</f>
        <v>20</v>
      </c>
      <c r="N70" s="52">
        <f>N250*5</f>
        <v>20</v>
      </c>
      <c r="O70" s="52">
        <f>O250*5</f>
        <v>20</v>
      </c>
      <c r="P70" s="52">
        <f>P250*5</f>
        <v>30</v>
      </c>
      <c r="Q70" s="52">
        <f>Q250*5</f>
        <v>20</v>
      </c>
      <c r="R70" s="52">
        <f>R250*5</f>
        <v>50</v>
      </c>
      <c r="S70" s="52">
        <f>S250*5</f>
        <v>40</v>
      </c>
      <c r="T70" s="52">
        <f>T250*5</f>
        <v>5</v>
      </c>
      <c r="U70" s="52">
        <f>U250*5</f>
        <v>5</v>
      </c>
      <c r="V70" s="52">
        <f>V250*5</f>
        <v>15</v>
      </c>
      <c r="W70" s="52">
        <f>W250*5</f>
        <v>20</v>
      </c>
      <c r="X70" s="52">
        <f>X250*5</f>
        <v>15</v>
      </c>
      <c r="Y70" s="52">
        <f>Y250*5</f>
        <v>20</v>
      </c>
      <c r="Z70" s="52">
        <f>Z250*5</f>
        <v>20</v>
      </c>
      <c r="AA70" s="52">
        <f>AA250*5</f>
        <v>20</v>
      </c>
      <c r="AB70" s="52">
        <f>AB250*5</f>
        <v>40</v>
      </c>
      <c r="AC70" s="52">
        <f>AC250*5</f>
        <v>20</v>
      </c>
      <c r="AD70" s="52">
        <f>AD250*5</f>
        <v>20</v>
      </c>
      <c r="AE70" s="52">
        <f>AE250*5</f>
        <v>30</v>
      </c>
      <c r="AF70" s="52">
        <f>AF250*5</f>
        <v>20</v>
      </c>
      <c r="AG70" s="52">
        <f>AG250*5</f>
        <v>15</v>
      </c>
      <c r="AH70" s="52">
        <f>AH250*5</f>
        <v>20</v>
      </c>
      <c r="AI70" s="52">
        <f>AI250*5</f>
        <v>20</v>
      </c>
      <c r="AJ70" s="52">
        <f>AJ250*5</f>
        <v>10</v>
      </c>
      <c r="AK70" s="52">
        <f>AK250*5</f>
        <v>15</v>
      </c>
      <c r="AL70" s="52">
        <f>AL250*5</f>
        <v>20</v>
      </c>
      <c r="AM70" s="52">
        <f>AM250*5</f>
        <v>20</v>
      </c>
      <c r="AN70" s="52">
        <f>AN250*5</f>
        <v>20</v>
      </c>
      <c r="AO70" s="52">
        <f>AO250*5</f>
        <v>20</v>
      </c>
      <c r="AP70" s="52">
        <f>AP250*5</f>
        <v>25</v>
      </c>
      <c r="AQ70" s="52">
        <f>AQ250*5</f>
        <v>20</v>
      </c>
      <c r="AR70" s="52">
        <f>AR250*5</f>
        <v>20</v>
      </c>
      <c r="AS70" s="52">
        <f>AS250*5</f>
        <v>20</v>
      </c>
      <c r="AT70" s="52">
        <f>AT250*5</f>
        <v>40</v>
      </c>
      <c r="AU70" s="52">
        <f>AU250*5</f>
        <v>30</v>
      </c>
      <c r="AV70" s="52">
        <f>AV250*5</f>
        <v>20</v>
      </c>
      <c r="AW70" s="52">
        <f>AW250*5</f>
        <v>40</v>
      </c>
      <c r="AX70" s="52">
        <f>AX250*5</f>
        <v>20</v>
      </c>
      <c r="AY70" s="52">
        <f>AY250*5</f>
        <v>30</v>
      </c>
      <c r="AZ70" s="52">
        <f>AZ250*5</f>
        <v>20</v>
      </c>
      <c r="BA70" s="52">
        <f>BA250*5</f>
        <v>20</v>
      </c>
      <c r="BB70" s="52">
        <f>BB250*5</f>
        <v>20</v>
      </c>
      <c r="BC70" s="52">
        <f>BC250*5</f>
        <v>40</v>
      </c>
      <c r="BD70" s="52">
        <f>BD250*5</f>
        <v>20</v>
      </c>
      <c r="BE70" s="52">
        <f>BE250*5</f>
        <v>40</v>
      </c>
      <c r="BF70" s="52">
        <f>BF250*5</f>
        <v>20</v>
      </c>
      <c r="BG70" s="52">
        <f>BG250*5</f>
        <v>20</v>
      </c>
      <c r="BH70" s="52">
        <f>BH250*5</f>
        <v>20</v>
      </c>
      <c r="BI70" s="52">
        <f>BI250*5</f>
        <v>20</v>
      </c>
      <c r="BJ70" s="52">
        <f>BJ250*5</f>
        <v>30</v>
      </c>
      <c r="BK70" s="52">
        <f>BK250*5</f>
        <v>20</v>
      </c>
      <c r="BL70" s="52">
        <f>BL250*5</f>
        <v>20</v>
      </c>
      <c r="BM70" s="52">
        <f>BM250*5</f>
        <v>30</v>
      </c>
      <c r="BN70" s="52">
        <f>BN250*5</f>
        <v>20</v>
      </c>
      <c r="BO70" s="52">
        <f>BO250*5</f>
        <v>20</v>
      </c>
      <c r="BP70" s="52">
        <f>BP250*5</f>
        <v>20</v>
      </c>
      <c r="BQ70" s="52">
        <f>BQ250*5</f>
        <v>20</v>
      </c>
      <c r="BR70" s="52">
        <f>BR250*5</f>
        <v>20</v>
      </c>
      <c r="BS70" s="52">
        <f>BS250*5</f>
        <v>30</v>
      </c>
      <c r="BT70" s="52">
        <f>BT250*5</f>
        <v>20</v>
      </c>
      <c r="BU70" s="52">
        <f>BU250*5</f>
        <v>50</v>
      </c>
      <c r="BV70" s="52">
        <f>BV250*5</f>
        <v>5</v>
      </c>
      <c r="BW70" s="52">
        <f>BW250*5</f>
        <v>20</v>
      </c>
      <c r="BX70" s="52">
        <f>BX250*5</f>
        <v>50</v>
      </c>
      <c r="BY70" s="52">
        <f>BY250*5</f>
        <v>25</v>
      </c>
      <c r="BZ70" s="52">
        <f>BZ250*5</f>
        <v>20</v>
      </c>
      <c r="CA70" s="52">
        <f>CA250*5</f>
        <v>20</v>
      </c>
      <c r="CB70" s="52">
        <f>CB250*5</f>
        <v>20</v>
      </c>
      <c r="CC70" s="52">
        <f>CC250*5</f>
        <v>20</v>
      </c>
      <c r="CD70" s="52">
        <f>CD250*5</f>
        <v>20</v>
      </c>
      <c r="CE70" s="52">
        <f>CE250*5</f>
        <v>10</v>
      </c>
      <c r="CF70" s="52">
        <f>CF250*5</f>
        <v>20</v>
      </c>
      <c r="CG70" s="52">
        <f>CG250*5</f>
        <v>20</v>
      </c>
      <c r="CH70" s="52">
        <f>CH250*5</f>
        <v>5</v>
      </c>
      <c r="CI70" s="52">
        <f>CI250*5</f>
        <v>30</v>
      </c>
      <c r="CJ70" s="52">
        <f>CJ250*5</f>
        <v>20</v>
      </c>
      <c r="CK70" s="52">
        <f>CK250*5</f>
        <v>50</v>
      </c>
      <c r="CL70" s="52">
        <f>CL250*5</f>
        <v>30</v>
      </c>
      <c r="CM70" s="52">
        <f>CM250*5</f>
        <v>30</v>
      </c>
      <c r="CN70" s="52">
        <f>CN250*5</f>
        <v>20</v>
      </c>
      <c r="CO70" s="52">
        <f>CO250*5</f>
        <v>20</v>
      </c>
      <c r="CP70" s="52">
        <f>CP250*5</f>
        <v>40</v>
      </c>
      <c r="CQ70" s="52">
        <f>CQ250*5</f>
        <v>20</v>
      </c>
      <c r="CR70" s="52">
        <f>CR250*5</f>
        <v>10</v>
      </c>
      <c r="CS70" s="52">
        <f>CS250*5</f>
        <v>20</v>
      </c>
      <c r="CT70" s="52">
        <f>CT250*5</f>
        <v>20</v>
      </c>
      <c r="CU70" s="52">
        <f>CU250*5</f>
        <v>20</v>
      </c>
      <c r="CV70" s="52">
        <f>CV250*5</f>
        <v>15</v>
      </c>
      <c r="CW70" s="52">
        <f>CW250*5</f>
        <v>10</v>
      </c>
      <c r="CX70" s="52">
        <f>CX250*5</f>
        <v>35</v>
      </c>
      <c r="CY70" s="52">
        <f>CY250*5</f>
        <v>20</v>
      </c>
      <c r="CZ70" s="52">
        <f>CZ250*5</f>
        <v>30</v>
      </c>
      <c r="DA70" s="52">
        <f>DA250*5</f>
        <v>20</v>
      </c>
      <c r="DB70" s="52">
        <f>DB250*5</f>
        <v>20</v>
      </c>
      <c r="DC70" s="52">
        <f>DC250*5</f>
        <v>35</v>
      </c>
      <c r="DD70" s="52">
        <f>DD250*5</f>
        <v>10</v>
      </c>
      <c r="DE70" s="30"/>
      <c r="DF70" s="60">
        <f>SUM(F70:DE70)</f>
        <v>2355</v>
      </c>
      <c r="DG70" s="61">
        <f t="shared" si="6"/>
        <v>701790</v>
      </c>
      <c r="DH70" s="61">
        <f t="shared" si="7"/>
        <v>687660</v>
      </c>
      <c r="DI70" s="61"/>
      <c r="DJ70" s="61"/>
    </row>
    <row r="71" spans="1:114" ht="17.25">
      <c r="A71" s="9"/>
      <c r="B71" s="71" t="s">
        <v>23</v>
      </c>
      <c r="C71" s="10"/>
      <c r="D71" s="8"/>
      <c r="E71" s="52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2"/>
      <c r="U71" s="52"/>
      <c r="V71" s="52"/>
      <c r="W71" s="51"/>
      <c r="X71" s="52"/>
      <c r="Y71" s="51"/>
      <c r="Z71" s="51"/>
      <c r="AA71" s="51"/>
      <c r="AB71" s="51"/>
      <c r="AC71" s="51"/>
      <c r="AD71" s="51"/>
      <c r="AE71" s="51"/>
      <c r="AF71" s="51"/>
      <c r="AG71" s="52"/>
      <c r="AH71" s="20"/>
      <c r="AI71" s="20"/>
      <c r="AJ71" s="52"/>
      <c r="AK71" s="52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2"/>
      <c r="BN71" s="52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2"/>
      <c r="CF71" s="51"/>
      <c r="CG71" s="51"/>
      <c r="CH71" s="52"/>
      <c r="CI71" s="51"/>
      <c r="CJ71" s="51"/>
      <c r="CK71" s="51"/>
      <c r="CL71" s="51"/>
      <c r="CM71" s="51"/>
      <c r="CN71" s="51"/>
      <c r="CO71" s="51"/>
      <c r="CP71" s="51"/>
      <c r="CQ71" s="52"/>
      <c r="CR71" s="52"/>
      <c r="CS71" s="52"/>
      <c r="CT71" s="51"/>
      <c r="CU71" s="52"/>
      <c r="CV71" s="52"/>
      <c r="CW71" s="51"/>
      <c r="CX71" s="52"/>
      <c r="CY71" s="52"/>
      <c r="CZ71" s="30"/>
      <c r="DA71" s="30"/>
      <c r="DB71" s="30"/>
      <c r="DC71" s="30"/>
      <c r="DD71" s="20"/>
      <c r="DE71" s="20"/>
      <c r="DF71" s="19">
        <f t="shared" si="0"/>
        <v>0</v>
      </c>
      <c r="DG71" s="23">
        <f t="shared" si="6"/>
        <v>0</v>
      </c>
      <c r="DH71" s="23">
        <f t="shared" si="7"/>
        <v>0</v>
      </c>
      <c r="DI71" s="23"/>
      <c r="DJ71" s="23"/>
    </row>
    <row r="72" spans="1:114" ht="17.25">
      <c r="A72" s="9">
        <v>29</v>
      </c>
      <c r="B72" s="41" t="s">
        <v>143</v>
      </c>
      <c r="C72" s="10" t="s">
        <v>21</v>
      </c>
      <c r="D72" s="8">
        <v>234</v>
      </c>
      <c r="E72" s="52">
        <v>237</v>
      </c>
      <c r="F72" s="51">
        <v>1</v>
      </c>
      <c r="G72" s="51"/>
      <c r="H72" s="51">
        <v>1</v>
      </c>
      <c r="I72" s="51"/>
      <c r="J72" s="51">
        <v>1</v>
      </c>
      <c r="K72" s="51">
        <v>2</v>
      </c>
      <c r="L72" s="51"/>
      <c r="M72" s="51">
        <v>1</v>
      </c>
      <c r="N72" s="51"/>
      <c r="O72" s="51"/>
      <c r="P72" s="51">
        <v>1</v>
      </c>
      <c r="Q72" s="51"/>
      <c r="R72" s="51"/>
      <c r="S72" s="51">
        <v>2</v>
      </c>
      <c r="T72" s="51">
        <v>1</v>
      </c>
      <c r="U72" s="51">
        <v>1</v>
      </c>
      <c r="V72" s="51">
        <v>2</v>
      </c>
      <c r="W72" s="51">
        <v>2</v>
      </c>
      <c r="X72" s="51">
        <v>2</v>
      </c>
      <c r="Y72" s="51">
        <v>1</v>
      </c>
      <c r="Z72" s="51"/>
      <c r="AA72" s="51"/>
      <c r="AB72" s="51"/>
      <c r="AC72" s="51"/>
      <c r="AD72" s="51">
        <v>1</v>
      </c>
      <c r="AE72" s="51">
        <v>1</v>
      </c>
      <c r="AF72" s="51">
        <v>1</v>
      </c>
      <c r="AG72" s="51">
        <v>2</v>
      </c>
      <c r="AH72" s="51">
        <v>2</v>
      </c>
      <c r="AI72" s="51"/>
      <c r="AJ72" s="51">
        <v>1</v>
      </c>
      <c r="AK72" s="51"/>
      <c r="AL72" s="51">
        <v>1</v>
      </c>
      <c r="AM72" s="51"/>
      <c r="AN72" s="51">
        <v>1</v>
      </c>
      <c r="AO72" s="51">
        <v>1</v>
      </c>
      <c r="AP72" s="51">
        <v>1</v>
      </c>
      <c r="AQ72" s="51"/>
      <c r="AR72" s="51">
        <v>1</v>
      </c>
      <c r="AS72" s="51"/>
      <c r="AT72" s="51">
        <v>1</v>
      </c>
      <c r="AU72" s="51">
        <v>2</v>
      </c>
      <c r="AV72" s="51"/>
      <c r="AW72" s="51">
        <v>1</v>
      </c>
      <c r="AX72" s="51"/>
      <c r="AY72" s="51">
        <v>1</v>
      </c>
      <c r="AZ72" s="51"/>
      <c r="BA72" s="51">
        <v>1</v>
      </c>
      <c r="BB72" s="51">
        <v>1</v>
      </c>
      <c r="BC72" s="51"/>
      <c r="BD72" s="51"/>
      <c r="BE72" s="51">
        <v>1</v>
      </c>
      <c r="BF72" s="51">
        <v>1</v>
      </c>
      <c r="BG72" s="51">
        <v>1</v>
      </c>
      <c r="BH72" s="51"/>
      <c r="BI72" s="51"/>
      <c r="BJ72" s="51">
        <v>1</v>
      </c>
      <c r="BK72" s="51">
        <v>1</v>
      </c>
      <c r="BL72" s="51">
        <v>1</v>
      </c>
      <c r="BM72" s="51">
        <v>1</v>
      </c>
      <c r="BN72" s="51"/>
      <c r="BO72" s="51"/>
      <c r="BP72" s="51">
        <v>1</v>
      </c>
      <c r="BQ72" s="51"/>
      <c r="BR72" s="51">
        <v>1</v>
      </c>
      <c r="BS72" s="51"/>
      <c r="BT72" s="51">
        <v>1</v>
      </c>
      <c r="BU72" s="51">
        <v>1</v>
      </c>
      <c r="BV72" s="51">
        <v>1</v>
      </c>
      <c r="BW72" s="51"/>
      <c r="BX72" s="51">
        <v>2</v>
      </c>
      <c r="BY72" s="51"/>
      <c r="BZ72" s="51"/>
      <c r="CA72" s="51"/>
      <c r="CB72" s="51">
        <v>1</v>
      </c>
      <c r="CC72" s="51">
        <v>1</v>
      </c>
      <c r="CD72" s="51">
        <v>1</v>
      </c>
      <c r="CE72" s="51"/>
      <c r="CF72" s="51">
        <v>1</v>
      </c>
      <c r="CG72" s="51">
        <v>1</v>
      </c>
      <c r="CH72" s="51"/>
      <c r="CI72" s="51"/>
      <c r="CJ72" s="51">
        <v>1</v>
      </c>
      <c r="CK72" s="51"/>
      <c r="CL72" s="51">
        <v>1</v>
      </c>
      <c r="CM72" s="51"/>
      <c r="CN72" s="51">
        <v>1</v>
      </c>
      <c r="CO72" s="51"/>
      <c r="CP72" s="51">
        <v>1</v>
      </c>
      <c r="CQ72" s="51">
        <v>1</v>
      </c>
      <c r="CR72" s="51">
        <v>1</v>
      </c>
      <c r="CS72" s="51"/>
      <c r="CT72" s="51">
        <v>1</v>
      </c>
      <c r="CU72" s="51"/>
      <c r="CV72" s="51">
        <v>1</v>
      </c>
      <c r="CW72" s="51"/>
      <c r="CX72" s="51">
        <v>1</v>
      </c>
      <c r="CY72" s="51"/>
      <c r="CZ72" s="51">
        <v>1</v>
      </c>
      <c r="DA72" s="51"/>
      <c r="DB72" s="51">
        <v>1</v>
      </c>
      <c r="DC72" s="51">
        <v>1</v>
      </c>
      <c r="DD72" s="51">
        <v>1</v>
      </c>
      <c r="DE72" s="20"/>
      <c r="DF72" s="19">
        <f t="shared" si="0"/>
        <v>70</v>
      </c>
      <c r="DG72" s="23">
        <f t="shared" si="6"/>
        <v>16590</v>
      </c>
      <c r="DH72" s="23">
        <f t="shared" si="7"/>
        <v>16380</v>
      </c>
      <c r="DI72" s="23"/>
      <c r="DJ72" s="23"/>
    </row>
    <row r="73" spans="1:114" ht="17.25">
      <c r="A73" s="9">
        <v>30</v>
      </c>
      <c r="B73" s="41" t="s">
        <v>142</v>
      </c>
      <c r="C73" s="10" t="s">
        <v>21</v>
      </c>
      <c r="D73" s="8">
        <v>272</v>
      </c>
      <c r="E73" s="52">
        <v>277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20"/>
      <c r="DF73" s="19">
        <f t="shared" si="0"/>
        <v>0</v>
      </c>
      <c r="DG73" s="23">
        <f t="shared" si="6"/>
        <v>0</v>
      </c>
      <c r="DH73" s="23">
        <f t="shared" si="7"/>
        <v>0</v>
      </c>
      <c r="DI73" s="23"/>
      <c r="DJ73" s="23"/>
    </row>
    <row r="74" spans="1:114" ht="17.25">
      <c r="A74" s="9">
        <v>31</v>
      </c>
      <c r="B74" s="41" t="s">
        <v>109</v>
      </c>
      <c r="C74" s="10" t="s">
        <v>21</v>
      </c>
      <c r="D74" s="8">
        <v>331</v>
      </c>
      <c r="E74" s="52">
        <v>335</v>
      </c>
      <c r="F74" s="51">
        <v>2</v>
      </c>
      <c r="G74" s="51">
        <v>3</v>
      </c>
      <c r="H74" s="51">
        <v>2</v>
      </c>
      <c r="I74" s="51">
        <v>2</v>
      </c>
      <c r="J74" s="51">
        <v>2</v>
      </c>
      <c r="K74" s="51">
        <v>5</v>
      </c>
      <c r="L74" s="51">
        <v>4</v>
      </c>
      <c r="M74" s="51">
        <v>3</v>
      </c>
      <c r="N74" s="51">
        <v>2</v>
      </c>
      <c r="O74" s="51">
        <v>2</v>
      </c>
      <c r="P74" s="51">
        <v>4</v>
      </c>
      <c r="Q74" s="51">
        <v>3</v>
      </c>
      <c r="R74" s="51">
        <v>6</v>
      </c>
      <c r="S74" s="51">
        <v>3</v>
      </c>
      <c r="T74" s="52"/>
      <c r="U74" s="52"/>
      <c r="V74" s="52"/>
      <c r="W74" s="51">
        <v>2</v>
      </c>
      <c r="X74" s="52"/>
      <c r="Y74" s="51">
        <v>1</v>
      </c>
      <c r="Z74" s="51">
        <v>2</v>
      </c>
      <c r="AA74" s="51">
        <v>3</v>
      </c>
      <c r="AB74" s="51">
        <v>8</v>
      </c>
      <c r="AC74" s="51">
        <v>3</v>
      </c>
      <c r="AD74" s="51">
        <v>2</v>
      </c>
      <c r="AE74" s="51">
        <v>5</v>
      </c>
      <c r="AF74" s="51">
        <v>2</v>
      </c>
      <c r="AG74" s="52">
        <v>2</v>
      </c>
      <c r="AH74" s="51">
        <v>2</v>
      </c>
      <c r="AI74" s="51">
        <v>2</v>
      </c>
      <c r="AJ74" s="52">
        <v>2</v>
      </c>
      <c r="AK74" s="52">
        <v>2</v>
      </c>
      <c r="AL74" s="51">
        <v>2</v>
      </c>
      <c r="AM74" s="51">
        <v>2</v>
      </c>
      <c r="AN74" s="51">
        <v>2</v>
      </c>
      <c r="AO74" s="51">
        <v>2</v>
      </c>
      <c r="AP74" s="51">
        <v>4</v>
      </c>
      <c r="AQ74" s="51">
        <v>2</v>
      </c>
      <c r="AR74" s="51">
        <v>2</v>
      </c>
      <c r="AS74" s="51">
        <v>2</v>
      </c>
      <c r="AT74" s="51">
        <v>2</v>
      </c>
      <c r="AU74" s="51">
        <v>2</v>
      </c>
      <c r="AV74" s="51">
        <v>2</v>
      </c>
      <c r="AW74" s="51">
        <v>2</v>
      </c>
      <c r="AX74" s="51">
        <v>2</v>
      </c>
      <c r="AY74" s="51">
        <v>2</v>
      </c>
      <c r="AZ74" s="51">
        <v>2</v>
      </c>
      <c r="BA74" s="51">
        <v>2</v>
      </c>
      <c r="BB74" s="51">
        <v>2</v>
      </c>
      <c r="BC74" s="51">
        <v>2</v>
      </c>
      <c r="BD74" s="51">
        <v>2</v>
      </c>
      <c r="BE74" s="51">
        <v>2</v>
      </c>
      <c r="BF74" s="51">
        <v>2</v>
      </c>
      <c r="BG74" s="51">
        <v>2</v>
      </c>
      <c r="BH74" s="51">
        <v>2</v>
      </c>
      <c r="BI74" s="51">
        <v>2</v>
      </c>
      <c r="BJ74" s="51">
        <v>2</v>
      </c>
      <c r="BK74" s="51">
        <v>2</v>
      </c>
      <c r="BL74" s="51">
        <v>2</v>
      </c>
      <c r="BM74" s="52">
        <v>2</v>
      </c>
      <c r="BN74" s="52">
        <v>2</v>
      </c>
      <c r="BO74" s="51">
        <v>2</v>
      </c>
      <c r="BP74" s="51">
        <v>2</v>
      </c>
      <c r="BQ74" s="51">
        <v>2</v>
      </c>
      <c r="BR74" s="51">
        <v>2</v>
      </c>
      <c r="BS74" s="51">
        <v>2</v>
      </c>
      <c r="BT74" s="51">
        <v>2</v>
      </c>
      <c r="BU74" s="51">
        <v>2</v>
      </c>
      <c r="BV74" s="51"/>
      <c r="BW74" s="51">
        <v>2</v>
      </c>
      <c r="BX74" s="51">
        <v>2</v>
      </c>
      <c r="BY74" s="51">
        <v>2</v>
      </c>
      <c r="BZ74" s="51">
        <v>2</v>
      </c>
      <c r="CA74" s="51">
        <v>2</v>
      </c>
      <c r="CB74" s="51">
        <v>2</v>
      </c>
      <c r="CC74" s="51">
        <v>2</v>
      </c>
      <c r="CD74" s="51">
        <v>2</v>
      </c>
      <c r="CE74" s="52">
        <v>2</v>
      </c>
      <c r="CF74" s="51">
        <v>2</v>
      </c>
      <c r="CG74" s="51">
        <v>2</v>
      </c>
      <c r="CH74" s="52">
        <v>2</v>
      </c>
      <c r="CI74" s="51">
        <v>2</v>
      </c>
      <c r="CJ74" s="51">
        <v>2</v>
      </c>
      <c r="CK74" s="51">
        <v>2</v>
      </c>
      <c r="CL74" s="51">
        <v>2</v>
      </c>
      <c r="CM74" s="51">
        <v>2</v>
      </c>
      <c r="CN74" s="51">
        <v>2</v>
      </c>
      <c r="CO74" s="51">
        <v>2</v>
      </c>
      <c r="CP74" s="51">
        <v>2</v>
      </c>
      <c r="CQ74" s="52">
        <v>2</v>
      </c>
      <c r="CR74" s="52">
        <v>2</v>
      </c>
      <c r="CS74" s="52">
        <v>2</v>
      </c>
      <c r="CT74" s="51">
        <v>2</v>
      </c>
      <c r="CU74" s="52">
        <v>2</v>
      </c>
      <c r="CV74" s="52">
        <v>2</v>
      </c>
      <c r="CW74" s="51">
        <v>2</v>
      </c>
      <c r="CX74" s="52">
        <v>2</v>
      </c>
      <c r="CY74" s="52">
        <v>2</v>
      </c>
      <c r="CZ74" s="52">
        <v>2</v>
      </c>
      <c r="DA74" s="52">
        <v>2</v>
      </c>
      <c r="DB74" s="52">
        <v>2</v>
      </c>
      <c r="DC74" s="52">
        <v>2</v>
      </c>
      <c r="DD74" s="51">
        <v>2</v>
      </c>
      <c r="DE74" s="20"/>
      <c r="DF74" s="19">
        <f t="shared" si="0"/>
        <v>223</v>
      </c>
      <c r="DG74" s="23">
        <f t="shared" si="6"/>
        <v>74705</v>
      </c>
      <c r="DH74" s="23">
        <f t="shared" si="7"/>
        <v>73813</v>
      </c>
      <c r="DI74" s="23"/>
      <c r="DJ74" s="23"/>
    </row>
    <row r="75" spans="1:114" ht="17.25">
      <c r="A75" s="9">
        <v>32</v>
      </c>
      <c r="B75" s="41" t="s">
        <v>25</v>
      </c>
      <c r="C75" s="10" t="s">
        <v>21</v>
      </c>
      <c r="D75" s="8">
        <v>401</v>
      </c>
      <c r="E75" s="52">
        <v>407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2">
        <v>6</v>
      </c>
      <c r="U75" s="52">
        <v>6</v>
      </c>
      <c r="V75" s="52">
        <v>6</v>
      </c>
      <c r="W75" s="51"/>
      <c r="X75" s="52">
        <v>6</v>
      </c>
      <c r="Y75" s="51"/>
      <c r="Z75" s="51"/>
      <c r="AA75" s="51"/>
      <c r="AB75" s="51"/>
      <c r="AC75" s="51"/>
      <c r="AD75" s="51"/>
      <c r="AE75" s="51"/>
      <c r="AF75" s="51"/>
      <c r="AG75" s="52">
        <v>3</v>
      </c>
      <c r="AH75" s="20"/>
      <c r="AI75" s="20"/>
      <c r="AJ75" s="52">
        <v>2</v>
      </c>
      <c r="AK75" s="52">
        <v>2</v>
      </c>
      <c r="AL75" s="51"/>
      <c r="AM75" s="51"/>
      <c r="AN75" s="51"/>
      <c r="AO75" s="51"/>
      <c r="AP75" s="51">
        <v>3</v>
      </c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2"/>
      <c r="BN75" s="52">
        <v>7</v>
      </c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2">
        <v>2</v>
      </c>
      <c r="CF75" s="51"/>
      <c r="CG75" s="51"/>
      <c r="CH75" s="52">
        <v>2</v>
      </c>
      <c r="CI75" s="51"/>
      <c r="CJ75" s="51"/>
      <c r="CK75" s="51"/>
      <c r="CL75" s="51"/>
      <c r="CM75" s="51"/>
      <c r="CN75" s="51"/>
      <c r="CO75" s="51"/>
      <c r="CP75" s="51"/>
      <c r="CQ75" s="52"/>
      <c r="CR75" s="52"/>
      <c r="CS75" s="52"/>
      <c r="CT75" s="51"/>
      <c r="CU75" s="52">
        <v>5</v>
      </c>
      <c r="CV75" s="52"/>
      <c r="CW75" s="51"/>
      <c r="CX75" s="52">
        <v>7</v>
      </c>
      <c r="CY75" s="52">
        <v>5</v>
      </c>
      <c r="CZ75" s="30">
        <v>5</v>
      </c>
      <c r="DA75" s="30"/>
      <c r="DB75" s="30"/>
      <c r="DC75" s="30">
        <v>7</v>
      </c>
      <c r="DD75" s="20"/>
      <c r="DE75" s="20"/>
      <c r="DF75" s="19">
        <f t="shared" si="0"/>
        <v>74</v>
      </c>
      <c r="DG75" s="23">
        <f t="shared" si="6"/>
        <v>30118</v>
      </c>
      <c r="DH75" s="23">
        <f t="shared" si="7"/>
        <v>29674</v>
      </c>
      <c r="DI75" s="23"/>
      <c r="DJ75" s="23"/>
    </row>
    <row r="76" spans="1:114" ht="17.25">
      <c r="A76" s="9">
        <v>33</v>
      </c>
      <c r="B76" s="41" t="s">
        <v>144</v>
      </c>
      <c r="C76" s="10" t="s">
        <v>21</v>
      </c>
      <c r="D76" s="8">
        <v>439</v>
      </c>
      <c r="E76" s="52">
        <v>445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2"/>
      <c r="U76" s="52"/>
      <c r="V76" s="52"/>
      <c r="W76" s="51"/>
      <c r="X76" s="52"/>
      <c r="Y76" s="51"/>
      <c r="Z76" s="51"/>
      <c r="AA76" s="51"/>
      <c r="AB76" s="51"/>
      <c r="AC76" s="51"/>
      <c r="AD76" s="51"/>
      <c r="AE76" s="51"/>
      <c r="AF76" s="51"/>
      <c r="AG76" s="52"/>
      <c r="AH76" s="20"/>
      <c r="AI76" s="20"/>
      <c r="AJ76" s="52"/>
      <c r="AK76" s="52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2"/>
      <c r="BN76" s="52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2"/>
      <c r="CF76" s="51"/>
      <c r="CG76" s="51"/>
      <c r="CH76" s="52"/>
      <c r="CI76" s="51"/>
      <c r="CJ76" s="51"/>
      <c r="CK76" s="51"/>
      <c r="CL76" s="51"/>
      <c r="CM76" s="51"/>
      <c r="CN76" s="51"/>
      <c r="CO76" s="51"/>
      <c r="CP76" s="51"/>
      <c r="CQ76" s="52"/>
      <c r="CR76" s="52"/>
      <c r="CS76" s="52"/>
      <c r="CT76" s="51"/>
      <c r="CU76" s="52"/>
      <c r="CV76" s="52"/>
      <c r="CW76" s="51"/>
      <c r="CX76" s="52"/>
      <c r="CY76" s="52">
        <v>3</v>
      </c>
      <c r="CZ76" s="30">
        <v>5</v>
      </c>
      <c r="DA76" s="30"/>
      <c r="DB76" s="30"/>
      <c r="DC76" s="30">
        <v>10</v>
      </c>
      <c r="DD76" s="20"/>
      <c r="DE76" s="20"/>
      <c r="DF76" s="19">
        <f t="shared" si="0"/>
        <v>18</v>
      </c>
      <c r="DG76" s="23">
        <f t="shared" si="6"/>
        <v>8010</v>
      </c>
      <c r="DH76" s="23">
        <f t="shared" si="7"/>
        <v>7902</v>
      </c>
      <c r="DI76" s="23"/>
      <c r="DJ76" s="23"/>
    </row>
    <row r="77" spans="1:114" ht="17.25">
      <c r="A77" s="9">
        <v>34</v>
      </c>
      <c r="B77" s="41" t="s">
        <v>26</v>
      </c>
      <c r="C77" s="10" t="s">
        <v>21</v>
      </c>
      <c r="D77" s="8">
        <v>509</v>
      </c>
      <c r="E77" s="52">
        <v>517</v>
      </c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>
        <v>10</v>
      </c>
      <c r="DA77" s="51"/>
      <c r="DB77" s="51"/>
      <c r="DC77" s="51"/>
      <c r="DD77" s="20"/>
      <c r="DE77" s="20"/>
      <c r="DF77" s="19">
        <f t="shared" si="0"/>
        <v>10</v>
      </c>
      <c r="DG77" s="23">
        <f t="shared" si="6"/>
        <v>5170</v>
      </c>
      <c r="DH77" s="23">
        <f t="shared" si="7"/>
        <v>5090</v>
      </c>
      <c r="DI77" s="23"/>
      <c r="DJ77" s="23"/>
    </row>
    <row r="78" spans="1:114" ht="17.25">
      <c r="A78" s="9">
        <v>35</v>
      </c>
      <c r="B78" s="41" t="s">
        <v>27</v>
      </c>
      <c r="C78" s="10" t="s">
        <v>21</v>
      </c>
      <c r="D78" s="8">
        <v>726</v>
      </c>
      <c r="E78" s="52">
        <v>735</v>
      </c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2"/>
      <c r="U78" s="52"/>
      <c r="V78" s="52"/>
      <c r="W78" s="51"/>
      <c r="X78" s="52"/>
      <c r="Y78" s="51"/>
      <c r="Z78" s="51"/>
      <c r="AA78" s="51"/>
      <c r="AB78" s="51"/>
      <c r="AC78" s="51"/>
      <c r="AD78" s="51"/>
      <c r="AE78" s="51"/>
      <c r="AF78" s="51"/>
      <c r="AG78" s="52"/>
      <c r="AH78" s="20"/>
      <c r="AI78" s="20"/>
      <c r="AJ78" s="52"/>
      <c r="AK78" s="52"/>
      <c r="AL78" s="51"/>
      <c r="AM78" s="51"/>
      <c r="AN78" s="51"/>
      <c r="AO78" s="51"/>
      <c r="AP78" s="51">
        <v>30</v>
      </c>
      <c r="AQ78" s="51"/>
      <c r="AR78" s="51"/>
      <c r="AS78" s="51"/>
      <c r="AT78" s="51"/>
      <c r="AU78" s="51"/>
      <c r="AV78" s="51"/>
      <c r="AW78" s="51"/>
      <c r="AX78" s="51">
        <v>6</v>
      </c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2"/>
      <c r="BN78" s="52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2"/>
      <c r="CF78" s="51"/>
      <c r="CG78" s="51"/>
      <c r="CH78" s="52"/>
      <c r="CI78" s="51"/>
      <c r="CJ78" s="51"/>
      <c r="CK78" s="51"/>
      <c r="CL78" s="51"/>
      <c r="CM78" s="51"/>
      <c r="CN78" s="51"/>
      <c r="CO78" s="51"/>
      <c r="CP78" s="51"/>
      <c r="CQ78" s="52"/>
      <c r="CR78" s="52"/>
      <c r="CS78" s="52"/>
      <c r="CT78" s="51"/>
      <c r="CU78" s="52">
        <v>15</v>
      </c>
      <c r="CV78" s="52"/>
      <c r="CW78" s="51"/>
      <c r="CX78" s="52"/>
      <c r="CY78" s="52"/>
      <c r="CZ78" s="30"/>
      <c r="DA78" s="30"/>
      <c r="DB78" s="30"/>
      <c r="DC78" s="30"/>
      <c r="DD78" s="20"/>
      <c r="DE78" s="20"/>
      <c r="DF78" s="19">
        <f t="shared" si="0"/>
        <v>51</v>
      </c>
      <c r="DG78" s="23">
        <f t="shared" si="6"/>
        <v>37485</v>
      </c>
      <c r="DH78" s="23">
        <f t="shared" si="7"/>
        <v>37026</v>
      </c>
      <c r="DI78" s="23"/>
      <c r="DJ78" s="23"/>
    </row>
    <row r="79" spans="1:114" ht="17.25">
      <c r="A79" s="9">
        <v>36</v>
      </c>
      <c r="B79" s="41" t="s">
        <v>28</v>
      </c>
      <c r="C79" s="10" t="s">
        <v>21</v>
      </c>
      <c r="D79" s="8">
        <v>961</v>
      </c>
      <c r="E79" s="52">
        <v>971</v>
      </c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2">
        <v>1</v>
      </c>
      <c r="U79" s="52">
        <v>1</v>
      </c>
      <c r="V79" s="52"/>
      <c r="W79" s="51"/>
      <c r="X79" s="52"/>
      <c r="Y79" s="51"/>
      <c r="Z79" s="51"/>
      <c r="AA79" s="51"/>
      <c r="AB79" s="51"/>
      <c r="AC79" s="51"/>
      <c r="AD79" s="51"/>
      <c r="AE79" s="51"/>
      <c r="AF79" s="51"/>
      <c r="AG79" s="52"/>
      <c r="AH79" s="20"/>
      <c r="AI79" s="20"/>
      <c r="AJ79" s="52"/>
      <c r="AK79" s="52"/>
      <c r="AL79" s="51"/>
      <c r="AM79" s="51"/>
      <c r="AN79" s="51"/>
      <c r="AO79" s="51"/>
      <c r="AP79" s="51">
        <v>10</v>
      </c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2"/>
      <c r="BN79" s="52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2"/>
      <c r="CF79" s="51"/>
      <c r="CG79" s="51"/>
      <c r="CH79" s="52"/>
      <c r="CI79" s="51"/>
      <c r="CJ79" s="51"/>
      <c r="CK79" s="51"/>
      <c r="CL79" s="51"/>
      <c r="CM79" s="51"/>
      <c r="CN79" s="51"/>
      <c r="CO79" s="51"/>
      <c r="CP79" s="51"/>
      <c r="CQ79" s="52"/>
      <c r="CR79" s="52"/>
      <c r="CS79" s="52"/>
      <c r="CT79" s="51"/>
      <c r="CU79" s="52"/>
      <c r="CV79" s="52"/>
      <c r="CW79" s="51"/>
      <c r="CX79" s="52"/>
      <c r="CY79" s="52"/>
      <c r="CZ79" s="30"/>
      <c r="DA79" s="30"/>
      <c r="DB79" s="30"/>
      <c r="DC79" s="30"/>
      <c r="DD79" s="20"/>
      <c r="DE79" s="20"/>
      <c r="DF79" s="19">
        <f t="shared" si="0"/>
        <v>12</v>
      </c>
      <c r="DG79" s="23">
        <f t="shared" si="6"/>
        <v>11652</v>
      </c>
      <c r="DH79" s="23">
        <f t="shared" si="7"/>
        <v>11532</v>
      </c>
      <c r="DI79" s="23"/>
      <c r="DJ79" s="23"/>
    </row>
    <row r="80" spans="1:114" ht="17.25">
      <c r="A80" s="9"/>
      <c r="B80" s="71" t="s">
        <v>29</v>
      </c>
      <c r="C80" s="10"/>
      <c r="D80" s="8"/>
      <c r="E80" s="52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2"/>
      <c r="U80" s="52"/>
      <c r="V80" s="52"/>
      <c r="W80" s="51"/>
      <c r="X80" s="52"/>
      <c r="Y80" s="51"/>
      <c r="Z80" s="51"/>
      <c r="AA80" s="51"/>
      <c r="AB80" s="51"/>
      <c r="AC80" s="51"/>
      <c r="AD80" s="51"/>
      <c r="AE80" s="51"/>
      <c r="AF80" s="51"/>
      <c r="AG80" s="52"/>
      <c r="AH80" s="20"/>
      <c r="AI80" s="20"/>
      <c r="AJ80" s="52"/>
      <c r="AK80" s="52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2"/>
      <c r="BN80" s="52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2"/>
      <c r="CF80" s="51"/>
      <c r="CG80" s="51"/>
      <c r="CH80" s="52"/>
      <c r="CI80" s="51"/>
      <c r="CJ80" s="51"/>
      <c r="CK80" s="51"/>
      <c r="CL80" s="51"/>
      <c r="CM80" s="51"/>
      <c r="CN80" s="51"/>
      <c r="CO80" s="51"/>
      <c r="CP80" s="51"/>
      <c r="CQ80" s="52"/>
      <c r="CR80" s="52"/>
      <c r="CS80" s="52"/>
      <c r="CT80" s="51"/>
      <c r="CU80" s="52"/>
      <c r="CV80" s="52"/>
      <c r="CW80" s="51"/>
      <c r="CX80" s="52"/>
      <c r="CY80" s="52"/>
      <c r="CZ80" s="30"/>
      <c r="DA80" s="30"/>
      <c r="DB80" s="30"/>
      <c r="DC80" s="30"/>
      <c r="DD80" s="20"/>
      <c r="DE80" s="20"/>
      <c r="DF80" s="19">
        <f t="shared" si="0"/>
        <v>0</v>
      </c>
      <c r="DG80" s="23">
        <f t="shared" si="6"/>
        <v>0</v>
      </c>
      <c r="DH80" s="23">
        <f t="shared" si="7"/>
        <v>0</v>
      </c>
      <c r="DI80" s="23"/>
      <c r="DJ80" s="23"/>
    </row>
    <row r="81" spans="1:114" ht="17.25">
      <c r="A81" s="9">
        <v>29</v>
      </c>
      <c r="B81" s="41" t="s">
        <v>143</v>
      </c>
      <c r="C81" s="10" t="s">
        <v>21</v>
      </c>
      <c r="D81" s="8">
        <v>234</v>
      </c>
      <c r="E81" s="52">
        <v>237</v>
      </c>
      <c r="F81" s="51"/>
      <c r="G81" s="51">
        <v>1</v>
      </c>
      <c r="H81" s="51"/>
      <c r="I81" s="51">
        <v>1</v>
      </c>
      <c r="J81" s="51"/>
      <c r="K81" s="51"/>
      <c r="L81" s="51">
        <v>2</v>
      </c>
      <c r="M81" s="51"/>
      <c r="N81" s="51"/>
      <c r="O81" s="51">
        <v>1</v>
      </c>
      <c r="P81" s="51"/>
      <c r="Q81" s="51"/>
      <c r="R81" s="51">
        <v>2</v>
      </c>
      <c r="S81" s="51"/>
      <c r="T81" s="52"/>
      <c r="U81" s="52"/>
      <c r="V81" s="52"/>
      <c r="W81" s="51"/>
      <c r="X81" s="52"/>
      <c r="Y81" s="51"/>
      <c r="Z81" s="51"/>
      <c r="AA81" s="51"/>
      <c r="AB81" s="51"/>
      <c r="AC81" s="51"/>
      <c r="AD81" s="51"/>
      <c r="AE81" s="51"/>
      <c r="AF81" s="51"/>
      <c r="AG81" s="52"/>
      <c r="AH81" s="51"/>
      <c r="AI81" s="51"/>
      <c r="AJ81" s="52"/>
      <c r="AK81" s="52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2"/>
      <c r="BN81" s="52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2"/>
      <c r="CF81" s="51"/>
      <c r="CG81" s="51"/>
      <c r="CH81" s="52"/>
      <c r="CI81" s="51"/>
      <c r="CJ81" s="51"/>
      <c r="CK81" s="51"/>
      <c r="CL81" s="51"/>
      <c r="CM81" s="51"/>
      <c r="CN81" s="51"/>
      <c r="CO81" s="51"/>
      <c r="CP81" s="51"/>
      <c r="CQ81" s="52"/>
      <c r="CR81" s="52"/>
      <c r="CS81" s="52"/>
      <c r="CT81" s="51"/>
      <c r="CU81" s="52"/>
      <c r="CV81" s="52"/>
      <c r="CW81" s="51"/>
      <c r="CX81" s="52"/>
      <c r="CY81" s="52"/>
      <c r="CZ81" s="52"/>
      <c r="DA81" s="52"/>
      <c r="DB81" s="52"/>
      <c r="DC81" s="52"/>
      <c r="DD81" s="51"/>
      <c r="DE81" s="20"/>
      <c r="DF81" s="19">
        <f t="shared" si="0"/>
        <v>7</v>
      </c>
      <c r="DG81" s="23">
        <f t="shared" si="6"/>
        <v>1659</v>
      </c>
      <c r="DH81" s="23">
        <f t="shared" si="7"/>
        <v>1638</v>
      </c>
      <c r="DI81" s="23"/>
      <c r="DJ81" s="23"/>
    </row>
    <row r="82" spans="1:114" ht="17.25">
      <c r="A82" s="9">
        <v>30</v>
      </c>
      <c r="B82" s="41" t="s">
        <v>142</v>
      </c>
      <c r="C82" s="10" t="s">
        <v>21</v>
      </c>
      <c r="D82" s="8">
        <v>272</v>
      </c>
      <c r="E82" s="52">
        <v>277</v>
      </c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2"/>
      <c r="CW82" s="51"/>
      <c r="CX82" s="52"/>
      <c r="CY82" s="52"/>
      <c r="CZ82" s="52"/>
      <c r="DA82" s="52"/>
      <c r="DB82" s="52"/>
      <c r="DC82" s="52"/>
      <c r="DD82" s="52"/>
      <c r="DE82" s="20"/>
      <c r="DF82" s="19">
        <f t="shared" si="0"/>
        <v>0</v>
      </c>
      <c r="DG82" s="23">
        <f t="shared" si="6"/>
        <v>0</v>
      </c>
      <c r="DH82" s="23">
        <f t="shared" si="7"/>
        <v>0</v>
      </c>
      <c r="DI82" s="23"/>
      <c r="DJ82" s="23"/>
    </row>
    <row r="83" spans="1:114" ht="17.25">
      <c r="A83" s="9">
        <v>31</v>
      </c>
      <c r="B83" s="41" t="s">
        <v>109</v>
      </c>
      <c r="C83" s="10" t="s">
        <v>21</v>
      </c>
      <c r="D83" s="8">
        <v>331</v>
      </c>
      <c r="E83" s="52">
        <v>335</v>
      </c>
      <c r="F83" s="51">
        <v>2</v>
      </c>
      <c r="G83" s="51">
        <v>2</v>
      </c>
      <c r="H83" s="51">
        <v>2</v>
      </c>
      <c r="I83" s="51">
        <v>2</v>
      </c>
      <c r="J83" s="51">
        <v>2</v>
      </c>
      <c r="K83" s="51">
        <v>2</v>
      </c>
      <c r="L83" s="51">
        <v>2</v>
      </c>
      <c r="M83" s="51">
        <v>2</v>
      </c>
      <c r="N83" s="51">
        <v>2</v>
      </c>
      <c r="O83" s="51">
        <v>2</v>
      </c>
      <c r="P83" s="51">
        <v>2</v>
      </c>
      <c r="Q83" s="51">
        <v>2</v>
      </c>
      <c r="R83" s="51">
        <v>2</v>
      </c>
      <c r="S83" s="51">
        <v>2</v>
      </c>
      <c r="T83" s="52">
        <v>2</v>
      </c>
      <c r="U83" s="52">
        <v>2</v>
      </c>
      <c r="V83" s="52">
        <v>2</v>
      </c>
      <c r="W83" s="51">
        <v>2</v>
      </c>
      <c r="X83" s="52">
        <v>2</v>
      </c>
      <c r="Y83" s="51">
        <v>2</v>
      </c>
      <c r="Z83" s="51">
        <v>2</v>
      </c>
      <c r="AA83" s="51">
        <v>2</v>
      </c>
      <c r="AB83" s="51">
        <v>2</v>
      </c>
      <c r="AC83" s="51">
        <v>2</v>
      </c>
      <c r="AD83" s="51">
        <v>2</v>
      </c>
      <c r="AE83" s="51">
        <v>2</v>
      </c>
      <c r="AF83" s="51">
        <v>2</v>
      </c>
      <c r="AG83" s="52">
        <v>2</v>
      </c>
      <c r="AH83" s="51">
        <v>2</v>
      </c>
      <c r="AI83" s="51">
        <v>2</v>
      </c>
      <c r="AJ83" s="52">
        <v>2</v>
      </c>
      <c r="AK83" s="52">
        <v>2</v>
      </c>
      <c r="AL83" s="51">
        <v>2</v>
      </c>
      <c r="AM83" s="51">
        <v>2</v>
      </c>
      <c r="AN83" s="51">
        <v>2</v>
      </c>
      <c r="AO83" s="51">
        <v>2</v>
      </c>
      <c r="AP83" s="51"/>
      <c r="AQ83" s="51">
        <v>2</v>
      </c>
      <c r="AR83" s="51">
        <v>2</v>
      </c>
      <c r="AS83" s="51">
        <v>2</v>
      </c>
      <c r="AT83" s="51">
        <v>2</v>
      </c>
      <c r="AU83" s="51">
        <v>2</v>
      </c>
      <c r="AV83" s="51">
        <v>2</v>
      </c>
      <c r="AW83" s="51">
        <v>2</v>
      </c>
      <c r="AX83" s="51">
        <v>2</v>
      </c>
      <c r="AY83" s="51">
        <v>2</v>
      </c>
      <c r="AZ83" s="51">
        <v>2</v>
      </c>
      <c r="BA83" s="51">
        <v>2</v>
      </c>
      <c r="BB83" s="51">
        <v>2</v>
      </c>
      <c r="BC83" s="51">
        <v>2</v>
      </c>
      <c r="BD83" s="51">
        <v>2</v>
      </c>
      <c r="BE83" s="51">
        <v>2</v>
      </c>
      <c r="BF83" s="51">
        <v>2</v>
      </c>
      <c r="BG83" s="51">
        <v>2</v>
      </c>
      <c r="BH83" s="51">
        <v>2</v>
      </c>
      <c r="BI83" s="51">
        <v>2</v>
      </c>
      <c r="BJ83" s="51">
        <v>2</v>
      </c>
      <c r="BK83" s="51">
        <v>2</v>
      </c>
      <c r="BL83" s="51">
        <v>2</v>
      </c>
      <c r="BM83" s="52">
        <v>2</v>
      </c>
      <c r="BN83" s="52">
        <v>2</v>
      </c>
      <c r="BO83" s="51">
        <v>2</v>
      </c>
      <c r="BP83" s="51">
        <v>2</v>
      </c>
      <c r="BQ83" s="51">
        <v>2</v>
      </c>
      <c r="BR83" s="51">
        <v>2</v>
      </c>
      <c r="BS83" s="51">
        <v>2</v>
      </c>
      <c r="BT83" s="51">
        <v>2</v>
      </c>
      <c r="BU83" s="51">
        <v>2</v>
      </c>
      <c r="BV83" s="51"/>
      <c r="BW83" s="51">
        <v>2</v>
      </c>
      <c r="BX83" s="51">
        <v>2</v>
      </c>
      <c r="BY83" s="51">
        <v>2</v>
      </c>
      <c r="BZ83" s="51">
        <v>2</v>
      </c>
      <c r="CA83" s="51">
        <v>2</v>
      </c>
      <c r="CB83" s="51">
        <v>2</v>
      </c>
      <c r="CC83" s="51">
        <v>2</v>
      </c>
      <c r="CD83" s="51">
        <v>2</v>
      </c>
      <c r="CE83" s="52">
        <v>2</v>
      </c>
      <c r="CF83" s="51">
        <v>2</v>
      </c>
      <c r="CG83" s="51">
        <v>2</v>
      </c>
      <c r="CH83" s="52">
        <v>2</v>
      </c>
      <c r="CI83" s="51">
        <v>2</v>
      </c>
      <c r="CJ83" s="51">
        <v>2</v>
      </c>
      <c r="CK83" s="51">
        <v>2</v>
      </c>
      <c r="CL83" s="51">
        <v>2</v>
      </c>
      <c r="CM83" s="51">
        <v>2</v>
      </c>
      <c r="CN83" s="51">
        <v>2</v>
      </c>
      <c r="CO83" s="51">
        <v>2</v>
      </c>
      <c r="CP83" s="51">
        <v>2</v>
      </c>
      <c r="CQ83" s="52">
        <v>2</v>
      </c>
      <c r="CR83" s="52">
        <v>2</v>
      </c>
      <c r="CS83" s="52">
        <v>2</v>
      </c>
      <c r="CT83" s="51">
        <v>2</v>
      </c>
      <c r="CU83" s="52">
        <v>2</v>
      </c>
      <c r="CV83" s="52"/>
      <c r="CW83" s="51"/>
      <c r="CX83" s="52">
        <v>2</v>
      </c>
      <c r="CY83" s="52">
        <v>2</v>
      </c>
      <c r="CZ83" s="52">
        <v>2</v>
      </c>
      <c r="DA83" s="52">
        <v>2</v>
      </c>
      <c r="DB83" s="52">
        <v>2</v>
      </c>
      <c r="DC83" s="52">
        <v>2</v>
      </c>
      <c r="DD83" s="51"/>
      <c r="DE83" s="20"/>
      <c r="DF83" s="19">
        <f t="shared" si="0"/>
        <v>196</v>
      </c>
      <c r="DG83" s="23">
        <f t="shared" si="6"/>
        <v>65660</v>
      </c>
      <c r="DH83" s="23">
        <f t="shared" si="7"/>
        <v>64876</v>
      </c>
      <c r="DI83" s="23"/>
      <c r="DJ83" s="23"/>
    </row>
    <row r="84" spans="1:114" ht="17.25">
      <c r="A84" s="9">
        <v>32</v>
      </c>
      <c r="B84" s="41" t="s">
        <v>25</v>
      </c>
      <c r="C84" s="10" t="s">
        <v>21</v>
      </c>
      <c r="D84" s="8">
        <v>401</v>
      </c>
      <c r="E84" s="52">
        <v>407</v>
      </c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2">
        <v>2</v>
      </c>
      <c r="U84" s="52">
        <v>2</v>
      </c>
      <c r="V84" s="52">
        <v>2</v>
      </c>
      <c r="W84" s="51"/>
      <c r="X84" s="52">
        <v>3</v>
      </c>
      <c r="Y84" s="51"/>
      <c r="Z84" s="51"/>
      <c r="AA84" s="51"/>
      <c r="AB84" s="51"/>
      <c r="AC84" s="51"/>
      <c r="AD84" s="51"/>
      <c r="AE84" s="51"/>
      <c r="AF84" s="51"/>
      <c r="AG84" s="52">
        <v>2</v>
      </c>
      <c r="AH84" s="20"/>
      <c r="AI84" s="20"/>
      <c r="AJ84" s="52">
        <v>2</v>
      </c>
      <c r="AK84" s="52">
        <v>2</v>
      </c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2"/>
      <c r="BN84" s="52">
        <v>8</v>
      </c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2">
        <v>2</v>
      </c>
      <c r="CF84" s="51"/>
      <c r="CG84" s="51"/>
      <c r="CH84" s="52">
        <v>2</v>
      </c>
      <c r="CI84" s="51"/>
      <c r="CJ84" s="51"/>
      <c r="CK84" s="51"/>
      <c r="CL84" s="51"/>
      <c r="CM84" s="51"/>
      <c r="CN84" s="51"/>
      <c r="CO84" s="51"/>
      <c r="CP84" s="51"/>
      <c r="CQ84" s="52"/>
      <c r="CR84" s="52"/>
      <c r="CS84" s="52"/>
      <c r="CT84" s="51"/>
      <c r="CU84" s="52">
        <v>5</v>
      </c>
      <c r="CV84" s="52"/>
      <c r="CW84" s="51"/>
      <c r="CX84" s="52">
        <v>7</v>
      </c>
      <c r="CY84" s="52">
        <v>5</v>
      </c>
      <c r="CZ84" s="30"/>
      <c r="DA84" s="30"/>
      <c r="DB84" s="30"/>
      <c r="DC84" s="30">
        <v>7</v>
      </c>
      <c r="DD84" s="20"/>
      <c r="DE84" s="20"/>
      <c r="DF84" s="19">
        <f t="shared" si="0"/>
        <v>51</v>
      </c>
      <c r="DG84" s="23">
        <f t="shared" si="6"/>
        <v>20757</v>
      </c>
      <c r="DH84" s="23">
        <f t="shared" si="7"/>
        <v>20451</v>
      </c>
      <c r="DI84" s="23"/>
      <c r="DJ84" s="23"/>
    </row>
    <row r="85" spans="1:114" ht="17.25">
      <c r="A85" s="9">
        <v>33</v>
      </c>
      <c r="B85" s="41" t="s">
        <v>144</v>
      </c>
      <c r="C85" s="10" t="s">
        <v>21</v>
      </c>
      <c r="D85" s="8">
        <v>439</v>
      </c>
      <c r="E85" s="52">
        <v>445</v>
      </c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  <c r="U85" s="52"/>
      <c r="V85" s="52"/>
      <c r="W85" s="51"/>
      <c r="X85" s="52"/>
      <c r="Y85" s="51"/>
      <c r="Z85" s="51"/>
      <c r="AA85" s="51"/>
      <c r="AB85" s="51"/>
      <c r="AC85" s="51"/>
      <c r="AD85" s="51"/>
      <c r="AE85" s="51"/>
      <c r="AF85" s="51"/>
      <c r="AG85" s="52"/>
      <c r="AH85" s="20"/>
      <c r="AI85" s="20"/>
      <c r="AJ85" s="52"/>
      <c r="AK85" s="52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>
        <v>2</v>
      </c>
      <c r="BA85" s="51"/>
      <c r="BB85" s="51"/>
      <c r="BC85" s="51"/>
      <c r="BD85" s="51"/>
      <c r="BE85" s="51"/>
      <c r="BF85" s="51">
        <v>2</v>
      </c>
      <c r="BG85" s="51"/>
      <c r="BH85" s="51"/>
      <c r="BI85" s="51"/>
      <c r="BJ85" s="51"/>
      <c r="BK85" s="51"/>
      <c r="BL85" s="51"/>
      <c r="BM85" s="52"/>
      <c r="BN85" s="52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2"/>
      <c r="CF85" s="51"/>
      <c r="CG85" s="51"/>
      <c r="CH85" s="52"/>
      <c r="CI85" s="51"/>
      <c r="CJ85" s="51"/>
      <c r="CK85" s="51"/>
      <c r="CL85" s="51"/>
      <c r="CM85" s="51"/>
      <c r="CN85" s="51"/>
      <c r="CO85" s="51"/>
      <c r="CP85" s="51"/>
      <c r="CQ85" s="52"/>
      <c r="CR85" s="52"/>
      <c r="CS85" s="52"/>
      <c r="CT85" s="51"/>
      <c r="CU85" s="52"/>
      <c r="CV85" s="52"/>
      <c r="CW85" s="51"/>
      <c r="CX85" s="52"/>
      <c r="CY85" s="52"/>
      <c r="CZ85" s="30"/>
      <c r="DA85" s="30"/>
      <c r="DB85" s="30"/>
      <c r="DC85" s="30"/>
      <c r="DD85" s="20"/>
      <c r="DE85" s="20"/>
      <c r="DF85" s="19">
        <f t="shared" si="0"/>
        <v>4</v>
      </c>
      <c r="DG85" s="23">
        <f t="shared" si="6"/>
        <v>1780</v>
      </c>
      <c r="DH85" s="23">
        <f t="shared" si="7"/>
        <v>1756</v>
      </c>
      <c r="DI85" s="23"/>
      <c r="DJ85" s="23"/>
    </row>
    <row r="86" spans="1:114" ht="17.25">
      <c r="A86" s="9">
        <v>34</v>
      </c>
      <c r="B86" s="41" t="s">
        <v>26</v>
      </c>
      <c r="C86" s="10" t="s">
        <v>21</v>
      </c>
      <c r="D86" s="8">
        <v>509</v>
      </c>
      <c r="E86" s="52">
        <v>517</v>
      </c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2"/>
      <c r="U86" s="52"/>
      <c r="V86" s="52"/>
      <c r="W86" s="51"/>
      <c r="X86" s="52"/>
      <c r="Y86" s="51"/>
      <c r="Z86" s="51"/>
      <c r="AA86" s="51"/>
      <c r="AB86" s="51"/>
      <c r="AC86" s="51"/>
      <c r="AD86" s="51"/>
      <c r="AE86" s="51"/>
      <c r="AF86" s="51"/>
      <c r="AG86" s="52"/>
      <c r="AH86" s="20"/>
      <c r="AI86" s="20"/>
      <c r="AJ86" s="52"/>
      <c r="AK86" s="52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>
        <v>15</v>
      </c>
      <c r="BF86" s="51"/>
      <c r="BG86" s="51"/>
      <c r="BH86" s="51"/>
      <c r="BI86" s="51"/>
      <c r="BJ86" s="51"/>
      <c r="BK86" s="51"/>
      <c r="BL86" s="51"/>
      <c r="BM86" s="52"/>
      <c r="BN86" s="52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>
        <v>30</v>
      </c>
      <c r="CD86" s="51"/>
      <c r="CE86" s="52"/>
      <c r="CF86" s="51"/>
      <c r="CG86" s="51"/>
      <c r="CH86" s="52"/>
      <c r="CI86" s="51"/>
      <c r="CJ86" s="51"/>
      <c r="CK86" s="51"/>
      <c r="CL86" s="51"/>
      <c r="CM86" s="51"/>
      <c r="CN86" s="51"/>
      <c r="CO86" s="51"/>
      <c r="CP86" s="51"/>
      <c r="CQ86" s="52"/>
      <c r="CR86" s="52"/>
      <c r="CS86" s="52"/>
      <c r="CT86" s="51"/>
      <c r="CU86" s="52"/>
      <c r="CV86" s="52"/>
      <c r="CW86" s="51"/>
      <c r="CX86" s="52"/>
      <c r="CY86" s="52"/>
      <c r="CZ86" s="30"/>
      <c r="DA86" s="30"/>
      <c r="DB86" s="30"/>
      <c r="DC86" s="30"/>
      <c r="DD86" s="20"/>
      <c r="DE86" s="20"/>
      <c r="DF86" s="19">
        <f t="shared" si="0"/>
        <v>45</v>
      </c>
      <c r="DG86" s="23">
        <f t="shared" si="6"/>
        <v>23265</v>
      </c>
      <c r="DH86" s="23">
        <f t="shared" si="7"/>
        <v>22905</v>
      </c>
      <c r="DI86" s="23"/>
      <c r="DJ86" s="23"/>
    </row>
    <row r="87" spans="1:114" ht="17.25">
      <c r="A87" s="9">
        <v>35</v>
      </c>
      <c r="B87" s="41" t="s">
        <v>27</v>
      </c>
      <c r="C87" s="10" t="s">
        <v>21</v>
      </c>
      <c r="D87" s="8">
        <v>726</v>
      </c>
      <c r="E87" s="52">
        <v>735</v>
      </c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2"/>
      <c r="U87" s="52"/>
      <c r="V87" s="52"/>
      <c r="W87" s="51"/>
      <c r="X87" s="52"/>
      <c r="Y87" s="51"/>
      <c r="Z87" s="51"/>
      <c r="AA87" s="51"/>
      <c r="AB87" s="51"/>
      <c r="AC87" s="51"/>
      <c r="AD87" s="51"/>
      <c r="AE87" s="51"/>
      <c r="AF87" s="51"/>
      <c r="AG87" s="52"/>
      <c r="AH87" s="20"/>
      <c r="AI87" s="20"/>
      <c r="AJ87" s="52"/>
      <c r="AK87" s="52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2"/>
      <c r="BN87" s="52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2"/>
      <c r="CF87" s="51"/>
      <c r="CG87" s="51"/>
      <c r="CH87" s="52"/>
      <c r="CI87" s="51"/>
      <c r="CJ87" s="51"/>
      <c r="CK87" s="51"/>
      <c r="CL87" s="51"/>
      <c r="CM87" s="51"/>
      <c r="CN87" s="51"/>
      <c r="CO87" s="51"/>
      <c r="CP87" s="51"/>
      <c r="CQ87" s="52"/>
      <c r="CR87" s="52"/>
      <c r="CS87" s="52"/>
      <c r="CT87" s="51"/>
      <c r="CU87" s="52"/>
      <c r="CV87" s="52"/>
      <c r="CW87" s="51"/>
      <c r="CX87" s="52"/>
      <c r="CY87" s="52">
        <v>5</v>
      </c>
      <c r="CZ87" s="30"/>
      <c r="DA87" s="30"/>
      <c r="DB87" s="30"/>
      <c r="DC87" s="30"/>
      <c r="DD87" s="20"/>
      <c r="DE87" s="20"/>
      <c r="DF87" s="19">
        <f t="shared" si="0"/>
        <v>5</v>
      </c>
      <c r="DG87" s="23">
        <f t="shared" si="6"/>
        <v>3675</v>
      </c>
      <c r="DH87" s="23">
        <f t="shared" si="7"/>
        <v>3630</v>
      </c>
      <c r="DI87" s="23"/>
      <c r="DJ87" s="23"/>
    </row>
    <row r="88" spans="1:114" ht="17.25">
      <c r="A88" s="9">
        <v>36</v>
      </c>
      <c r="B88" s="41" t="s">
        <v>28</v>
      </c>
      <c r="C88" s="10" t="s">
        <v>21</v>
      </c>
      <c r="D88" s="8">
        <v>961</v>
      </c>
      <c r="E88" s="52">
        <v>971</v>
      </c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  <c r="U88" s="52"/>
      <c r="V88" s="52"/>
      <c r="W88" s="51"/>
      <c r="X88" s="52"/>
      <c r="Y88" s="51"/>
      <c r="Z88" s="51"/>
      <c r="AA88" s="51"/>
      <c r="AB88" s="51"/>
      <c r="AC88" s="51"/>
      <c r="AD88" s="51"/>
      <c r="AE88" s="51"/>
      <c r="AF88" s="51"/>
      <c r="AG88" s="52"/>
      <c r="AH88" s="20"/>
      <c r="AI88" s="20"/>
      <c r="AJ88" s="52"/>
      <c r="AK88" s="52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2"/>
      <c r="BN88" s="52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2"/>
      <c r="CF88" s="51"/>
      <c r="CG88" s="51"/>
      <c r="CH88" s="52"/>
      <c r="CI88" s="51"/>
      <c r="CJ88" s="51"/>
      <c r="CK88" s="51"/>
      <c r="CL88" s="51"/>
      <c r="CM88" s="51"/>
      <c r="CN88" s="51"/>
      <c r="CO88" s="51"/>
      <c r="CP88" s="51"/>
      <c r="CQ88" s="52"/>
      <c r="CR88" s="52"/>
      <c r="CS88" s="52"/>
      <c r="CT88" s="51"/>
      <c r="CU88" s="52"/>
      <c r="CV88" s="52"/>
      <c r="CW88" s="51"/>
      <c r="CX88" s="52"/>
      <c r="CY88" s="52"/>
      <c r="CZ88" s="30"/>
      <c r="DA88" s="30"/>
      <c r="DB88" s="30"/>
      <c r="DC88" s="30"/>
      <c r="DD88" s="20"/>
      <c r="DE88" s="20"/>
      <c r="DF88" s="19">
        <f t="shared" si="0"/>
        <v>0</v>
      </c>
      <c r="DG88" s="23">
        <f t="shared" si="6"/>
        <v>0</v>
      </c>
      <c r="DH88" s="23">
        <f t="shared" si="7"/>
        <v>0</v>
      </c>
      <c r="DI88" s="23"/>
      <c r="DJ88" s="23"/>
    </row>
    <row r="89" spans="1:114" ht="17.25">
      <c r="A89" s="9"/>
      <c r="B89" s="71" t="s">
        <v>30</v>
      </c>
      <c r="C89" s="10"/>
      <c r="D89" s="8"/>
      <c r="E89" s="52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  <c r="U89" s="52"/>
      <c r="V89" s="52"/>
      <c r="W89" s="51"/>
      <c r="X89" s="52"/>
      <c r="Y89" s="51"/>
      <c r="Z89" s="51"/>
      <c r="AA89" s="51"/>
      <c r="AB89" s="51"/>
      <c r="AC89" s="51"/>
      <c r="AD89" s="51"/>
      <c r="AE89" s="51"/>
      <c r="AF89" s="51"/>
      <c r="AG89" s="52"/>
      <c r="AH89" s="20"/>
      <c r="AI89" s="20"/>
      <c r="AJ89" s="52"/>
      <c r="AK89" s="52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2"/>
      <c r="BN89" s="52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2"/>
      <c r="CF89" s="51"/>
      <c r="CG89" s="51"/>
      <c r="CH89" s="52"/>
      <c r="CI89" s="51"/>
      <c r="CJ89" s="51"/>
      <c r="CK89" s="51"/>
      <c r="CL89" s="51"/>
      <c r="CM89" s="51"/>
      <c r="CN89" s="51"/>
      <c r="CO89" s="51"/>
      <c r="CP89" s="51"/>
      <c r="CQ89" s="52"/>
      <c r="CR89" s="52"/>
      <c r="CS89" s="52"/>
      <c r="CT89" s="51"/>
      <c r="CU89" s="52"/>
      <c r="CV89" s="52"/>
      <c r="CW89" s="51"/>
      <c r="CX89" s="52"/>
      <c r="CY89" s="52"/>
      <c r="CZ89" s="30"/>
      <c r="DA89" s="30"/>
      <c r="DB89" s="30"/>
      <c r="DC89" s="30"/>
      <c r="DD89" s="20"/>
      <c r="DE89" s="20"/>
      <c r="DF89" s="19">
        <f t="shared" si="0"/>
        <v>0</v>
      </c>
      <c r="DG89" s="23">
        <f t="shared" si="6"/>
        <v>0</v>
      </c>
      <c r="DH89" s="23">
        <f t="shared" si="7"/>
        <v>0</v>
      </c>
      <c r="DI89" s="23"/>
      <c r="DJ89" s="23"/>
    </row>
    <row r="90" spans="1:114" ht="17.25">
      <c r="A90" s="9">
        <v>29</v>
      </c>
      <c r="B90" s="41" t="s">
        <v>143</v>
      </c>
      <c r="C90" s="10" t="s">
        <v>21</v>
      </c>
      <c r="D90" s="8">
        <v>234</v>
      </c>
      <c r="E90" s="52">
        <v>237</v>
      </c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20"/>
      <c r="DF90" s="19">
        <f t="shared" si="0"/>
        <v>0</v>
      </c>
      <c r="DG90" s="23">
        <f t="shared" si="6"/>
        <v>0</v>
      </c>
      <c r="DH90" s="23">
        <f t="shared" si="7"/>
        <v>0</v>
      </c>
      <c r="DI90" s="23"/>
      <c r="DJ90" s="23"/>
    </row>
    <row r="91" spans="1:114" ht="17.25">
      <c r="A91" s="9">
        <v>30</v>
      </c>
      <c r="B91" s="41" t="s">
        <v>142</v>
      </c>
      <c r="C91" s="10" t="s">
        <v>21</v>
      </c>
      <c r="D91" s="8">
        <v>272</v>
      </c>
      <c r="E91" s="52">
        <v>277</v>
      </c>
      <c r="F91" s="51">
        <v>1</v>
      </c>
      <c r="G91" s="51">
        <v>1</v>
      </c>
      <c r="H91" s="51">
        <v>1</v>
      </c>
      <c r="I91" s="51">
        <v>1</v>
      </c>
      <c r="J91" s="51">
        <v>1</v>
      </c>
      <c r="K91" s="51">
        <v>1</v>
      </c>
      <c r="L91" s="51">
        <v>1</v>
      </c>
      <c r="M91" s="51">
        <v>1</v>
      </c>
      <c r="N91" s="51">
        <v>1</v>
      </c>
      <c r="O91" s="51">
        <v>1</v>
      </c>
      <c r="P91" s="51">
        <v>1</v>
      </c>
      <c r="Q91" s="51">
        <v>1</v>
      </c>
      <c r="R91" s="51">
        <v>1</v>
      </c>
      <c r="S91" s="51">
        <v>1</v>
      </c>
      <c r="T91" s="51">
        <v>1</v>
      </c>
      <c r="U91" s="51">
        <v>1</v>
      </c>
      <c r="V91" s="51">
        <v>1</v>
      </c>
      <c r="W91" s="51">
        <v>1</v>
      </c>
      <c r="X91" s="51">
        <v>1</v>
      </c>
      <c r="Y91" s="51">
        <v>1</v>
      </c>
      <c r="Z91" s="51">
        <v>1</v>
      </c>
      <c r="AA91" s="51">
        <v>1</v>
      </c>
      <c r="AB91" s="51">
        <v>1</v>
      </c>
      <c r="AC91" s="51">
        <v>1</v>
      </c>
      <c r="AD91" s="51">
        <v>1</v>
      </c>
      <c r="AE91" s="51">
        <v>1</v>
      </c>
      <c r="AF91" s="51">
        <v>1</v>
      </c>
      <c r="AG91" s="51"/>
      <c r="AH91" s="51">
        <v>1</v>
      </c>
      <c r="AI91" s="51">
        <v>1</v>
      </c>
      <c r="AJ91" s="51">
        <v>1</v>
      </c>
      <c r="AK91" s="51">
        <v>1</v>
      </c>
      <c r="AL91" s="51">
        <v>1</v>
      </c>
      <c r="AM91" s="51">
        <v>1</v>
      </c>
      <c r="AN91" s="51">
        <v>1</v>
      </c>
      <c r="AO91" s="51">
        <v>1</v>
      </c>
      <c r="AP91" s="51">
        <v>1</v>
      </c>
      <c r="AQ91" s="51">
        <v>1</v>
      </c>
      <c r="AR91" s="51">
        <v>1</v>
      </c>
      <c r="AS91" s="51">
        <v>1</v>
      </c>
      <c r="AT91" s="51">
        <v>1</v>
      </c>
      <c r="AU91" s="51">
        <v>1</v>
      </c>
      <c r="AV91" s="51">
        <v>1</v>
      </c>
      <c r="AW91" s="51">
        <v>1</v>
      </c>
      <c r="AX91" s="51">
        <v>1</v>
      </c>
      <c r="AY91" s="51">
        <v>1</v>
      </c>
      <c r="AZ91" s="51">
        <v>1</v>
      </c>
      <c r="BA91" s="51">
        <v>1</v>
      </c>
      <c r="BB91" s="51">
        <v>1</v>
      </c>
      <c r="BC91" s="51">
        <v>1</v>
      </c>
      <c r="BD91" s="51">
        <v>1</v>
      </c>
      <c r="BE91" s="51">
        <v>1</v>
      </c>
      <c r="BF91" s="51">
        <v>1</v>
      </c>
      <c r="BG91" s="51">
        <v>1</v>
      </c>
      <c r="BH91" s="51">
        <v>1</v>
      </c>
      <c r="BI91" s="51">
        <v>1</v>
      </c>
      <c r="BJ91" s="51">
        <v>1</v>
      </c>
      <c r="BK91" s="51">
        <v>1</v>
      </c>
      <c r="BL91" s="51">
        <v>1</v>
      </c>
      <c r="BM91" s="51">
        <v>1</v>
      </c>
      <c r="BN91" s="51"/>
      <c r="BO91" s="51">
        <v>1</v>
      </c>
      <c r="BP91" s="51">
        <v>1</v>
      </c>
      <c r="BQ91" s="51">
        <v>1</v>
      </c>
      <c r="BR91" s="51">
        <v>1</v>
      </c>
      <c r="BS91" s="51">
        <v>1</v>
      </c>
      <c r="BT91" s="51">
        <v>1</v>
      </c>
      <c r="BU91" s="51">
        <v>1</v>
      </c>
      <c r="BV91" s="51"/>
      <c r="BW91" s="51">
        <v>1</v>
      </c>
      <c r="BX91" s="51">
        <v>1</v>
      </c>
      <c r="BY91" s="51">
        <v>1</v>
      </c>
      <c r="BZ91" s="51">
        <v>1</v>
      </c>
      <c r="CA91" s="51">
        <v>1</v>
      </c>
      <c r="CB91" s="51">
        <v>1</v>
      </c>
      <c r="CC91" s="51">
        <v>1</v>
      </c>
      <c r="CD91" s="51">
        <v>1</v>
      </c>
      <c r="CE91" s="51">
        <v>1</v>
      </c>
      <c r="CF91" s="51">
        <v>1</v>
      </c>
      <c r="CG91" s="51">
        <v>1</v>
      </c>
      <c r="CH91" s="51">
        <v>1</v>
      </c>
      <c r="CI91" s="51">
        <v>1</v>
      </c>
      <c r="CJ91" s="51">
        <v>1</v>
      </c>
      <c r="CK91" s="51">
        <v>1</v>
      </c>
      <c r="CL91" s="51">
        <v>1</v>
      </c>
      <c r="CM91" s="51">
        <v>1</v>
      </c>
      <c r="CN91" s="51">
        <v>1</v>
      </c>
      <c r="CO91" s="51">
        <v>1</v>
      </c>
      <c r="CP91" s="51">
        <v>1</v>
      </c>
      <c r="CQ91" s="51">
        <v>1</v>
      </c>
      <c r="CR91" s="51">
        <v>1</v>
      </c>
      <c r="CS91" s="51">
        <v>1</v>
      </c>
      <c r="CT91" s="51">
        <v>1</v>
      </c>
      <c r="CU91" s="51">
        <v>1</v>
      </c>
      <c r="CV91" s="51">
        <v>1</v>
      </c>
      <c r="CW91" s="51">
        <v>1</v>
      </c>
      <c r="CX91" s="51">
        <v>1</v>
      </c>
      <c r="CY91" s="51">
        <v>1</v>
      </c>
      <c r="CZ91" s="51"/>
      <c r="DA91" s="51"/>
      <c r="DB91" s="51"/>
      <c r="DC91" s="51">
        <v>1</v>
      </c>
      <c r="DD91" s="51">
        <v>1</v>
      </c>
      <c r="DE91" s="20"/>
      <c r="DF91" s="19">
        <f t="shared" si="0"/>
        <v>97</v>
      </c>
      <c r="DG91" s="23">
        <f t="shared" si="6"/>
        <v>26869</v>
      </c>
      <c r="DH91" s="23">
        <f t="shared" si="7"/>
        <v>26384</v>
      </c>
      <c r="DI91" s="23"/>
      <c r="DJ91" s="23"/>
    </row>
    <row r="92" spans="1:114" ht="17.25">
      <c r="A92" s="9">
        <v>31</v>
      </c>
      <c r="B92" s="41" t="s">
        <v>109</v>
      </c>
      <c r="C92" s="10" t="s">
        <v>21</v>
      </c>
      <c r="D92" s="8">
        <v>331</v>
      </c>
      <c r="E92" s="52">
        <v>335</v>
      </c>
      <c r="F92" s="51">
        <v>1</v>
      </c>
      <c r="G92" s="51">
        <v>1</v>
      </c>
      <c r="H92" s="51">
        <v>1</v>
      </c>
      <c r="I92" s="51">
        <v>1</v>
      </c>
      <c r="J92" s="51">
        <v>1</v>
      </c>
      <c r="K92" s="51">
        <v>1</v>
      </c>
      <c r="L92" s="51">
        <v>1</v>
      </c>
      <c r="M92" s="51">
        <v>1</v>
      </c>
      <c r="N92" s="51">
        <v>1</v>
      </c>
      <c r="O92" s="51">
        <v>1</v>
      </c>
      <c r="P92" s="51">
        <v>1</v>
      </c>
      <c r="Q92" s="51">
        <v>1</v>
      </c>
      <c r="R92" s="51">
        <v>1</v>
      </c>
      <c r="S92" s="51">
        <v>1</v>
      </c>
      <c r="T92" s="51">
        <v>1</v>
      </c>
      <c r="U92" s="51">
        <v>1</v>
      </c>
      <c r="V92" s="51">
        <v>1</v>
      </c>
      <c r="W92" s="51">
        <v>1</v>
      </c>
      <c r="X92" s="51">
        <v>1</v>
      </c>
      <c r="Y92" s="51">
        <v>1</v>
      </c>
      <c r="Z92" s="51">
        <v>1</v>
      </c>
      <c r="AA92" s="51">
        <v>1</v>
      </c>
      <c r="AB92" s="51">
        <v>1</v>
      </c>
      <c r="AC92" s="51">
        <v>1</v>
      </c>
      <c r="AD92" s="51">
        <v>1</v>
      </c>
      <c r="AE92" s="51">
        <v>1</v>
      </c>
      <c r="AF92" s="51">
        <v>1</v>
      </c>
      <c r="AG92" s="51"/>
      <c r="AH92" s="51">
        <v>1</v>
      </c>
      <c r="AI92" s="51">
        <v>1</v>
      </c>
      <c r="AJ92" s="51">
        <v>1</v>
      </c>
      <c r="AK92" s="51">
        <v>1</v>
      </c>
      <c r="AL92" s="51">
        <v>1</v>
      </c>
      <c r="AM92" s="51">
        <v>1</v>
      </c>
      <c r="AN92" s="51">
        <v>1</v>
      </c>
      <c r="AO92" s="51">
        <v>1</v>
      </c>
      <c r="AP92" s="51">
        <v>1</v>
      </c>
      <c r="AQ92" s="51">
        <v>1</v>
      </c>
      <c r="AR92" s="51">
        <v>1</v>
      </c>
      <c r="AS92" s="51">
        <v>1</v>
      </c>
      <c r="AT92" s="51">
        <v>1</v>
      </c>
      <c r="AU92" s="51">
        <v>1</v>
      </c>
      <c r="AV92" s="51">
        <v>1</v>
      </c>
      <c r="AW92" s="51">
        <v>1</v>
      </c>
      <c r="AX92" s="51">
        <v>1</v>
      </c>
      <c r="AY92" s="51">
        <v>1</v>
      </c>
      <c r="AZ92" s="51">
        <v>1</v>
      </c>
      <c r="BA92" s="51">
        <v>1</v>
      </c>
      <c r="BB92" s="51">
        <v>1</v>
      </c>
      <c r="BC92" s="51">
        <v>1</v>
      </c>
      <c r="BD92" s="51">
        <v>1</v>
      </c>
      <c r="BE92" s="51">
        <v>1</v>
      </c>
      <c r="BF92" s="51">
        <v>1</v>
      </c>
      <c r="BG92" s="51">
        <v>1</v>
      </c>
      <c r="BH92" s="51">
        <v>1</v>
      </c>
      <c r="BI92" s="51">
        <v>1</v>
      </c>
      <c r="BJ92" s="51">
        <v>1</v>
      </c>
      <c r="BK92" s="51">
        <v>1</v>
      </c>
      <c r="BL92" s="51">
        <v>1</v>
      </c>
      <c r="BM92" s="51">
        <v>1</v>
      </c>
      <c r="BN92" s="51">
        <v>1</v>
      </c>
      <c r="BO92" s="51">
        <v>1</v>
      </c>
      <c r="BP92" s="51">
        <v>1</v>
      </c>
      <c r="BQ92" s="51">
        <v>1</v>
      </c>
      <c r="BR92" s="51">
        <v>1</v>
      </c>
      <c r="BS92" s="51">
        <v>1</v>
      </c>
      <c r="BT92" s="51">
        <v>1</v>
      </c>
      <c r="BU92" s="51">
        <v>1</v>
      </c>
      <c r="BV92" s="51"/>
      <c r="BW92" s="51">
        <v>1</v>
      </c>
      <c r="BX92" s="51">
        <v>1</v>
      </c>
      <c r="BY92" s="51">
        <v>1</v>
      </c>
      <c r="BZ92" s="51">
        <v>1</v>
      </c>
      <c r="CA92" s="51">
        <v>1</v>
      </c>
      <c r="CB92" s="51">
        <v>1</v>
      </c>
      <c r="CC92" s="51">
        <v>1</v>
      </c>
      <c r="CD92" s="51">
        <v>1</v>
      </c>
      <c r="CE92" s="51">
        <v>1</v>
      </c>
      <c r="CF92" s="51">
        <v>1</v>
      </c>
      <c r="CG92" s="51">
        <v>1</v>
      </c>
      <c r="CH92" s="51">
        <v>1</v>
      </c>
      <c r="CI92" s="51">
        <v>1</v>
      </c>
      <c r="CJ92" s="51">
        <v>1</v>
      </c>
      <c r="CK92" s="51">
        <v>1</v>
      </c>
      <c r="CL92" s="51">
        <v>1</v>
      </c>
      <c r="CM92" s="51">
        <v>1</v>
      </c>
      <c r="CN92" s="51">
        <v>1</v>
      </c>
      <c r="CO92" s="51">
        <v>1</v>
      </c>
      <c r="CP92" s="51">
        <v>1</v>
      </c>
      <c r="CQ92" s="51">
        <v>1</v>
      </c>
      <c r="CR92" s="51">
        <v>1</v>
      </c>
      <c r="CS92" s="51">
        <v>1</v>
      </c>
      <c r="CT92" s="51">
        <v>1</v>
      </c>
      <c r="CU92" s="51">
        <v>1</v>
      </c>
      <c r="CV92" s="51">
        <v>1</v>
      </c>
      <c r="CW92" s="51">
        <v>1</v>
      </c>
      <c r="CX92" s="51">
        <v>1</v>
      </c>
      <c r="CY92" s="51">
        <v>1</v>
      </c>
      <c r="CZ92" s="51"/>
      <c r="DA92" s="51"/>
      <c r="DB92" s="51"/>
      <c r="DC92" s="51">
        <v>1</v>
      </c>
      <c r="DD92" s="20"/>
      <c r="DE92" s="20"/>
      <c r="DF92" s="19">
        <f t="shared" si="0"/>
        <v>97</v>
      </c>
      <c r="DG92" s="23">
        <f t="shared" si="6"/>
        <v>32495</v>
      </c>
      <c r="DH92" s="23">
        <f t="shared" si="7"/>
        <v>32107</v>
      </c>
      <c r="DI92" s="23"/>
      <c r="DJ92" s="23"/>
    </row>
    <row r="93" spans="1:114" ht="17.25">
      <c r="A93" s="9">
        <v>32</v>
      </c>
      <c r="B93" s="41" t="s">
        <v>25</v>
      </c>
      <c r="C93" s="10" t="s">
        <v>21</v>
      </c>
      <c r="D93" s="8">
        <v>401</v>
      </c>
      <c r="E93" s="52">
        <v>407</v>
      </c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2"/>
      <c r="U93" s="52"/>
      <c r="V93" s="52"/>
      <c r="W93" s="51"/>
      <c r="X93" s="52"/>
      <c r="Y93" s="51"/>
      <c r="Z93" s="51"/>
      <c r="AA93" s="51"/>
      <c r="AB93" s="51"/>
      <c r="AC93" s="51"/>
      <c r="AD93" s="51"/>
      <c r="AE93" s="51"/>
      <c r="AF93" s="51"/>
      <c r="AG93" s="52"/>
      <c r="AH93" s="20"/>
      <c r="AI93" s="20"/>
      <c r="AJ93" s="52"/>
      <c r="AK93" s="52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2"/>
      <c r="BN93" s="52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2"/>
      <c r="CF93" s="51"/>
      <c r="CG93" s="51"/>
      <c r="CH93" s="52"/>
      <c r="CI93" s="51"/>
      <c r="CJ93" s="51"/>
      <c r="CK93" s="51"/>
      <c r="CL93" s="51"/>
      <c r="CM93" s="51"/>
      <c r="CN93" s="51"/>
      <c r="CO93" s="51"/>
      <c r="CP93" s="51"/>
      <c r="CQ93" s="52"/>
      <c r="CR93" s="52"/>
      <c r="CS93" s="52"/>
      <c r="CT93" s="51"/>
      <c r="CU93" s="52"/>
      <c r="CV93" s="52"/>
      <c r="CW93" s="51"/>
      <c r="CX93" s="52"/>
      <c r="CY93" s="52"/>
      <c r="CZ93" s="30"/>
      <c r="DA93" s="30"/>
      <c r="DB93" s="30"/>
      <c r="DC93" s="30"/>
      <c r="DD93" s="20"/>
      <c r="DE93" s="20"/>
      <c r="DF93" s="19">
        <f aca="true" t="shared" si="8" ref="DF93:DF144">SUM(F93:DE93)</f>
        <v>0</v>
      </c>
      <c r="DG93" s="23">
        <f t="shared" si="6"/>
        <v>0</v>
      </c>
      <c r="DH93" s="23">
        <f t="shared" si="7"/>
        <v>0</v>
      </c>
      <c r="DI93" s="23"/>
      <c r="DJ93" s="23"/>
    </row>
    <row r="94" spans="1:114" ht="17.25">
      <c r="A94" s="9">
        <v>33</v>
      </c>
      <c r="B94" s="41" t="s">
        <v>144</v>
      </c>
      <c r="C94" s="10" t="s">
        <v>21</v>
      </c>
      <c r="D94" s="8">
        <v>439</v>
      </c>
      <c r="E94" s="52">
        <v>445</v>
      </c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2"/>
      <c r="U94" s="52"/>
      <c r="V94" s="52"/>
      <c r="W94" s="51"/>
      <c r="X94" s="52"/>
      <c r="Y94" s="51"/>
      <c r="Z94" s="51"/>
      <c r="AA94" s="51"/>
      <c r="AB94" s="51"/>
      <c r="AC94" s="51"/>
      <c r="AD94" s="51"/>
      <c r="AE94" s="51"/>
      <c r="AF94" s="51"/>
      <c r="AG94" s="52"/>
      <c r="AH94" s="20"/>
      <c r="AI94" s="20"/>
      <c r="AJ94" s="52"/>
      <c r="AK94" s="52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2"/>
      <c r="BN94" s="52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2"/>
      <c r="CF94" s="51"/>
      <c r="CG94" s="51"/>
      <c r="CH94" s="52"/>
      <c r="CI94" s="51"/>
      <c r="CJ94" s="51"/>
      <c r="CK94" s="51"/>
      <c r="CL94" s="51"/>
      <c r="CM94" s="51"/>
      <c r="CN94" s="51"/>
      <c r="CO94" s="51"/>
      <c r="CP94" s="51"/>
      <c r="CQ94" s="52"/>
      <c r="CR94" s="52"/>
      <c r="CS94" s="52"/>
      <c r="CT94" s="51"/>
      <c r="CU94" s="52"/>
      <c r="CV94" s="52">
        <v>5</v>
      </c>
      <c r="CW94" s="51"/>
      <c r="CX94" s="52"/>
      <c r="CY94" s="52"/>
      <c r="CZ94" s="30"/>
      <c r="DA94" s="30"/>
      <c r="DB94" s="30"/>
      <c r="DC94" s="30"/>
      <c r="DD94" s="20"/>
      <c r="DE94" s="20"/>
      <c r="DF94" s="19">
        <f t="shared" si="8"/>
        <v>5</v>
      </c>
      <c r="DG94" s="23">
        <f t="shared" si="6"/>
        <v>2225</v>
      </c>
      <c r="DH94" s="23">
        <f t="shared" si="7"/>
        <v>2195</v>
      </c>
      <c r="DI94" s="23"/>
      <c r="DJ94" s="23"/>
    </row>
    <row r="95" spans="1:114" ht="17.25">
      <c r="A95" s="9">
        <v>34</v>
      </c>
      <c r="B95" s="41" t="s">
        <v>26</v>
      </c>
      <c r="C95" s="10" t="s">
        <v>21</v>
      </c>
      <c r="D95" s="8">
        <v>509</v>
      </c>
      <c r="E95" s="52">
        <v>517</v>
      </c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2"/>
      <c r="U95" s="52"/>
      <c r="V95" s="52"/>
      <c r="W95" s="51"/>
      <c r="X95" s="52"/>
      <c r="Y95" s="51"/>
      <c r="Z95" s="51"/>
      <c r="AA95" s="51"/>
      <c r="AB95" s="51"/>
      <c r="AC95" s="51"/>
      <c r="AD95" s="51"/>
      <c r="AE95" s="51"/>
      <c r="AF95" s="51"/>
      <c r="AG95" s="52"/>
      <c r="AH95" s="20"/>
      <c r="AI95" s="20"/>
      <c r="AJ95" s="52"/>
      <c r="AK95" s="52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2"/>
      <c r="BN95" s="52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2"/>
      <c r="CF95" s="51"/>
      <c r="CG95" s="51"/>
      <c r="CH95" s="52"/>
      <c r="CI95" s="51"/>
      <c r="CJ95" s="51"/>
      <c r="CK95" s="51"/>
      <c r="CL95" s="51"/>
      <c r="CM95" s="51"/>
      <c r="CN95" s="51"/>
      <c r="CO95" s="51"/>
      <c r="CP95" s="51"/>
      <c r="CQ95" s="52"/>
      <c r="CR95" s="52"/>
      <c r="CS95" s="52"/>
      <c r="CT95" s="51"/>
      <c r="CU95" s="52"/>
      <c r="CV95" s="52"/>
      <c r="CW95" s="51"/>
      <c r="CX95" s="52"/>
      <c r="CY95" s="52"/>
      <c r="CZ95" s="30"/>
      <c r="DA95" s="30"/>
      <c r="DB95" s="30"/>
      <c r="DC95" s="30"/>
      <c r="DD95" s="20"/>
      <c r="DE95" s="20"/>
      <c r="DF95" s="19">
        <f t="shared" si="8"/>
        <v>0</v>
      </c>
      <c r="DG95" s="23">
        <f t="shared" si="6"/>
        <v>0</v>
      </c>
      <c r="DH95" s="23">
        <f t="shared" si="7"/>
        <v>0</v>
      </c>
      <c r="DI95" s="23"/>
      <c r="DJ95" s="23"/>
    </row>
    <row r="96" spans="1:114" ht="17.25">
      <c r="A96" s="9">
        <v>35</v>
      </c>
      <c r="B96" s="41" t="s">
        <v>27</v>
      </c>
      <c r="C96" s="10" t="s">
        <v>21</v>
      </c>
      <c r="D96" s="8">
        <v>726</v>
      </c>
      <c r="E96" s="52">
        <v>735</v>
      </c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20"/>
      <c r="DE96" s="20"/>
      <c r="DF96" s="19">
        <f t="shared" si="8"/>
        <v>0</v>
      </c>
      <c r="DG96" s="23">
        <f t="shared" si="6"/>
        <v>0</v>
      </c>
      <c r="DH96" s="23">
        <f t="shared" si="7"/>
        <v>0</v>
      </c>
      <c r="DI96" s="23"/>
      <c r="DJ96" s="23"/>
    </row>
    <row r="97" spans="1:114" ht="17.25">
      <c r="A97" s="9">
        <v>36</v>
      </c>
      <c r="B97" s="41" t="s">
        <v>28</v>
      </c>
      <c r="C97" s="10" t="s">
        <v>21</v>
      </c>
      <c r="D97" s="8">
        <v>961</v>
      </c>
      <c r="E97" s="52">
        <v>971</v>
      </c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2"/>
      <c r="U97" s="52"/>
      <c r="V97" s="52"/>
      <c r="W97" s="51"/>
      <c r="X97" s="52"/>
      <c r="Y97" s="51"/>
      <c r="Z97" s="51"/>
      <c r="AA97" s="51"/>
      <c r="AB97" s="51"/>
      <c r="AC97" s="51"/>
      <c r="AD97" s="51"/>
      <c r="AE97" s="51"/>
      <c r="AF97" s="51"/>
      <c r="AG97" s="52"/>
      <c r="AH97" s="20"/>
      <c r="AI97" s="20"/>
      <c r="AJ97" s="52"/>
      <c r="AK97" s="52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2"/>
      <c r="BN97" s="52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2"/>
      <c r="CF97" s="51"/>
      <c r="CG97" s="51"/>
      <c r="CH97" s="52"/>
      <c r="CI97" s="51"/>
      <c r="CJ97" s="51"/>
      <c r="CK97" s="51"/>
      <c r="CL97" s="51"/>
      <c r="CM97" s="51"/>
      <c r="CN97" s="51"/>
      <c r="CO97" s="51"/>
      <c r="CP97" s="51"/>
      <c r="CQ97" s="52"/>
      <c r="CR97" s="52"/>
      <c r="CS97" s="52"/>
      <c r="CT97" s="51"/>
      <c r="CU97" s="52"/>
      <c r="CV97" s="52"/>
      <c r="CW97" s="51"/>
      <c r="CX97" s="52"/>
      <c r="CY97" s="52"/>
      <c r="CZ97" s="30"/>
      <c r="DA97" s="30"/>
      <c r="DB97" s="30"/>
      <c r="DC97" s="30"/>
      <c r="DD97" s="20"/>
      <c r="DE97" s="20"/>
      <c r="DF97" s="19">
        <f t="shared" si="8"/>
        <v>0</v>
      </c>
      <c r="DG97" s="23">
        <f t="shared" si="6"/>
        <v>0</v>
      </c>
      <c r="DH97" s="23">
        <f t="shared" si="7"/>
        <v>0</v>
      </c>
      <c r="DI97" s="23"/>
      <c r="DJ97" s="23"/>
    </row>
    <row r="98" spans="1:114" ht="17.25">
      <c r="A98" s="9"/>
      <c r="B98" s="41" t="s">
        <v>31</v>
      </c>
      <c r="C98" s="10"/>
      <c r="D98" s="8"/>
      <c r="E98" s="52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2"/>
      <c r="U98" s="52"/>
      <c r="V98" s="52"/>
      <c r="W98" s="51"/>
      <c r="X98" s="52"/>
      <c r="Y98" s="51"/>
      <c r="Z98" s="51"/>
      <c r="AA98" s="51"/>
      <c r="AB98" s="51"/>
      <c r="AC98" s="51"/>
      <c r="AD98" s="51"/>
      <c r="AE98" s="51"/>
      <c r="AF98" s="51"/>
      <c r="AG98" s="52"/>
      <c r="AH98" s="20"/>
      <c r="AI98" s="20"/>
      <c r="AJ98" s="52"/>
      <c r="AK98" s="52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2"/>
      <c r="BN98" s="52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2"/>
      <c r="CF98" s="51"/>
      <c r="CG98" s="51"/>
      <c r="CH98" s="52"/>
      <c r="CI98" s="51"/>
      <c r="CJ98" s="51"/>
      <c r="CK98" s="51"/>
      <c r="CL98" s="51"/>
      <c r="CM98" s="51"/>
      <c r="CN98" s="51"/>
      <c r="CO98" s="51"/>
      <c r="CP98" s="51"/>
      <c r="CQ98" s="52"/>
      <c r="CR98" s="52"/>
      <c r="CS98" s="52"/>
      <c r="CT98" s="51"/>
      <c r="CU98" s="52"/>
      <c r="CV98" s="52"/>
      <c r="CW98" s="51"/>
      <c r="CX98" s="52"/>
      <c r="CY98" s="52"/>
      <c r="CZ98" s="30"/>
      <c r="DA98" s="30"/>
      <c r="DB98" s="30"/>
      <c r="DC98" s="30"/>
      <c r="DD98" s="20"/>
      <c r="DE98" s="20"/>
      <c r="DF98" s="19">
        <f t="shared" si="8"/>
        <v>0</v>
      </c>
      <c r="DG98" s="23">
        <f t="shared" si="6"/>
        <v>0</v>
      </c>
      <c r="DH98" s="23">
        <f t="shared" si="7"/>
        <v>0</v>
      </c>
      <c r="DI98" s="23"/>
      <c r="DJ98" s="23"/>
    </row>
    <row r="99" spans="1:114" ht="17.25">
      <c r="A99" s="9">
        <v>37</v>
      </c>
      <c r="B99" s="41" t="s">
        <v>145</v>
      </c>
      <c r="C99" s="10" t="s">
        <v>15</v>
      </c>
      <c r="D99" s="8">
        <v>1921</v>
      </c>
      <c r="E99" s="52">
        <v>1976</v>
      </c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2"/>
      <c r="U99" s="52"/>
      <c r="V99" s="52"/>
      <c r="W99" s="51"/>
      <c r="X99" s="52"/>
      <c r="Y99" s="51"/>
      <c r="Z99" s="51"/>
      <c r="AA99" s="51"/>
      <c r="AB99" s="51"/>
      <c r="AC99" s="51"/>
      <c r="AD99" s="51"/>
      <c r="AE99" s="51"/>
      <c r="AF99" s="51"/>
      <c r="AG99" s="52"/>
      <c r="AH99" s="20"/>
      <c r="AI99" s="20"/>
      <c r="AJ99" s="52"/>
      <c r="AK99" s="52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2"/>
      <c r="BN99" s="52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2"/>
      <c r="CF99" s="51"/>
      <c r="CG99" s="51"/>
      <c r="CH99" s="52"/>
      <c r="CI99" s="51"/>
      <c r="CJ99" s="51"/>
      <c r="CK99" s="51"/>
      <c r="CL99" s="51"/>
      <c r="CM99" s="51"/>
      <c r="CN99" s="51"/>
      <c r="CO99" s="51"/>
      <c r="CP99" s="51"/>
      <c r="CQ99" s="52"/>
      <c r="CR99" s="52"/>
      <c r="CS99" s="52"/>
      <c r="CT99" s="51"/>
      <c r="CU99" s="52"/>
      <c r="CV99" s="52"/>
      <c r="CW99" s="51"/>
      <c r="CX99" s="52"/>
      <c r="CY99" s="52"/>
      <c r="CZ99" s="30"/>
      <c r="DA99" s="30"/>
      <c r="DB99" s="30"/>
      <c r="DC99" s="30"/>
      <c r="DD99" s="20"/>
      <c r="DE99" s="20"/>
      <c r="DF99" s="19">
        <f t="shared" si="8"/>
        <v>0</v>
      </c>
      <c r="DG99" s="23">
        <f t="shared" si="6"/>
        <v>0</v>
      </c>
      <c r="DH99" s="23">
        <f t="shared" si="7"/>
        <v>0</v>
      </c>
      <c r="DI99" s="23"/>
      <c r="DJ99" s="23"/>
    </row>
    <row r="100" spans="1:114" ht="17.25">
      <c r="A100" s="9">
        <v>38</v>
      </c>
      <c r="B100" s="41" t="s">
        <v>146</v>
      </c>
      <c r="C100" s="10" t="s">
        <v>15</v>
      </c>
      <c r="D100" s="8">
        <v>2974</v>
      </c>
      <c r="E100" s="52">
        <v>3065</v>
      </c>
      <c r="F100" s="52">
        <v>2</v>
      </c>
      <c r="G100" s="52">
        <v>2</v>
      </c>
      <c r="H100" s="52">
        <v>2</v>
      </c>
      <c r="I100" s="52">
        <v>2</v>
      </c>
      <c r="J100" s="52">
        <v>2</v>
      </c>
      <c r="K100" s="52">
        <v>2</v>
      </c>
      <c r="L100" s="52">
        <v>2</v>
      </c>
      <c r="M100" s="52">
        <v>2</v>
      </c>
      <c r="N100" s="52">
        <v>2</v>
      </c>
      <c r="O100" s="52">
        <v>2</v>
      </c>
      <c r="P100" s="52">
        <v>2</v>
      </c>
      <c r="Q100" s="52">
        <v>2</v>
      </c>
      <c r="R100" s="52">
        <v>4</v>
      </c>
      <c r="S100" s="52">
        <v>2</v>
      </c>
      <c r="T100" s="52">
        <v>2</v>
      </c>
      <c r="U100" s="52">
        <v>2</v>
      </c>
      <c r="V100" s="52">
        <v>4</v>
      </c>
      <c r="W100" s="52">
        <v>2</v>
      </c>
      <c r="X100" s="52">
        <v>4</v>
      </c>
      <c r="Y100" s="52">
        <v>2</v>
      </c>
      <c r="Z100" s="52">
        <v>2</v>
      </c>
      <c r="AA100" s="52">
        <v>2</v>
      </c>
      <c r="AB100" s="52">
        <v>2</v>
      </c>
      <c r="AC100" s="52">
        <v>2</v>
      </c>
      <c r="AD100" s="52">
        <v>2</v>
      </c>
      <c r="AE100" s="52">
        <v>2</v>
      </c>
      <c r="AF100" s="52">
        <v>2</v>
      </c>
      <c r="AG100" s="52">
        <v>1</v>
      </c>
      <c r="AH100" s="52">
        <v>2</v>
      </c>
      <c r="AI100" s="52">
        <v>2</v>
      </c>
      <c r="AJ100" s="52">
        <v>4</v>
      </c>
      <c r="AK100" s="52">
        <v>3</v>
      </c>
      <c r="AL100" s="52">
        <v>2</v>
      </c>
      <c r="AM100" s="52">
        <v>2</v>
      </c>
      <c r="AN100" s="52">
        <v>2</v>
      </c>
      <c r="AO100" s="52">
        <v>2</v>
      </c>
      <c r="AP100" s="52">
        <v>1</v>
      </c>
      <c r="AQ100" s="52">
        <v>2</v>
      </c>
      <c r="AR100" s="52">
        <v>2</v>
      </c>
      <c r="AS100" s="52">
        <v>2</v>
      </c>
      <c r="AT100" s="52">
        <v>2</v>
      </c>
      <c r="AU100" s="52">
        <v>2</v>
      </c>
      <c r="AV100" s="52">
        <v>2</v>
      </c>
      <c r="AW100" s="52">
        <v>2</v>
      </c>
      <c r="AX100" s="52">
        <v>2</v>
      </c>
      <c r="AY100" s="52">
        <v>2</v>
      </c>
      <c r="AZ100" s="52">
        <v>2</v>
      </c>
      <c r="BA100" s="52">
        <v>2</v>
      </c>
      <c r="BB100" s="52">
        <v>2</v>
      </c>
      <c r="BC100" s="52">
        <v>2</v>
      </c>
      <c r="BD100" s="52">
        <v>2</v>
      </c>
      <c r="BE100" s="52">
        <v>2</v>
      </c>
      <c r="BF100" s="52">
        <v>2</v>
      </c>
      <c r="BG100" s="52">
        <v>2</v>
      </c>
      <c r="BH100" s="52">
        <v>2</v>
      </c>
      <c r="BI100" s="52">
        <v>2</v>
      </c>
      <c r="BJ100" s="52">
        <v>2</v>
      </c>
      <c r="BK100" s="52">
        <v>2</v>
      </c>
      <c r="BL100" s="52">
        <v>2</v>
      </c>
      <c r="BM100" s="52">
        <v>2</v>
      </c>
      <c r="BN100" s="52">
        <v>3</v>
      </c>
      <c r="BO100" s="52">
        <v>2</v>
      </c>
      <c r="BP100" s="52">
        <v>2</v>
      </c>
      <c r="BQ100" s="52">
        <v>2</v>
      </c>
      <c r="BR100" s="52">
        <v>2</v>
      </c>
      <c r="BS100" s="52">
        <v>2</v>
      </c>
      <c r="BT100" s="52">
        <v>2</v>
      </c>
      <c r="BU100" s="52">
        <v>2</v>
      </c>
      <c r="BV100" s="52"/>
      <c r="BW100" s="52">
        <v>2</v>
      </c>
      <c r="BX100" s="52">
        <v>4</v>
      </c>
      <c r="BY100" s="52">
        <v>2</v>
      </c>
      <c r="BZ100" s="52">
        <v>2</v>
      </c>
      <c r="CA100" s="52">
        <v>2</v>
      </c>
      <c r="CB100" s="52">
        <v>2</v>
      </c>
      <c r="CC100" s="52">
        <v>2</v>
      </c>
      <c r="CD100" s="52">
        <v>2</v>
      </c>
      <c r="CE100" s="52">
        <v>4</v>
      </c>
      <c r="CF100" s="52">
        <v>2</v>
      </c>
      <c r="CG100" s="52">
        <v>2</v>
      </c>
      <c r="CH100" s="52">
        <v>2</v>
      </c>
      <c r="CI100" s="52">
        <v>2</v>
      </c>
      <c r="CJ100" s="52">
        <v>2</v>
      </c>
      <c r="CK100" s="52">
        <v>4</v>
      </c>
      <c r="CL100" s="52">
        <v>2</v>
      </c>
      <c r="CM100" s="52">
        <v>2</v>
      </c>
      <c r="CN100" s="52">
        <v>2</v>
      </c>
      <c r="CO100" s="52">
        <v>2</v>
      </c>
      <c r="CP100" s="52">
        <v>6</v>
      </c>
      <c r="CQ100" s="52">
        <v>2</v>
      </c>
      <c r="CR100" s="52">
        <v>2</v>
      </c>
      <c r="CS100" s="52">
        <v>2</v>
      </c>
      <c r="CT100" s="52">
        <v>2</v>
      </c>
      <c r="CU100" s="52">
        <v>5</v>
      </c>
      <c r="CV100" s="52">
        <v>2</v>
      </c>
      <c r="CW100" s="52"/>
      <c r="CX100" s="52">
        <v>9</v>
      </c>
      <c r="CY100" s="52">
        <v>4</v>
      </c>
      <c r="CZ100" s="52">
        <v>2</v>
      </c>
      <c r="DA100" s="52">
        <v>2</v>
      </c>
      <c r="DB100" s="52">
        <v>2</v>
      </c>
      <c r="DC100" s="52">
        <v>9</v>
      </c>
      <c r="DD100" s="52">
        <v>2</v>
      </c>
      <c r="DE100" s="20"/>
      <c r="DF100" s="19">
        <f t="shared" si="8"/>
        <v>239</v>
      </c>
      <c r="DG100" s="23">
        <f t="shared" si="6"/>
        <v>732535</v>
      </c>
      <c r="DH100" s="23">
        <f t="shared" si="7"/>
        <v>710786</v>
      </c>
      <c r="DI100" s="23"/>
      <c r="DJ100" s="23"/>
    </row>
    <row r="101" spans="1:114" ht="17.25">
      <c r="A101" s="9">
        <v>39</v>
      </c>
      <c r="B101" s="41" t="s">
        <v>147</v>
      </c>
      <c r="C101" s="10" t="s">
        <v>15</v>
      </c>
      <c r="D101" s="8">
        <v>3233</v>
      </c>
      <c r="E101" s="52">
        <v>3259</v>
      </c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2"/>
      <c r="U101" s="52"/>
      <c r="V101" s="52"/>
      <c r="W101" s="51"/>
      <c r="X101" s="52"/>
      <c r="Y101" s="51"/>
      <c r="Z101" s="51"/>
      <c r="AA101" s="51"/>
      <c r="AB101" s="51"/>
      <c r="AC101" s="51"/>
      <c r="AD101" s="51"/>
      <c r="AE101" s="51"/>
      <c r="AF101" s="51"/>
      <c r="AG101" s="52"/>
      <c r="AH101" s="51"/>
      <c r="AI101" s="51"/>
      <c r="AJ101" s="52"/>
      <c r="AK101" s="52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2"/>
      <c r="BN101" s="52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2"/>
      <c r="CF101" s="51"/>
      <c r="CG101" s="51"/>
      <c r="CH101" s="52"/>
      <c r="CI101" s="51"/>
      <c r="CJ101" s="51"/>
      <c r="CK101" s="51"/>
      <c r="CL101" s="51"/>
      <c r="CM101" s="51"/>
      <c r="CN101" s="51"/>
      <c r="CO101" s="51"/>
      <c r="CP101" s="51"/>
      <c r="CQ101" s="52"/>
      <c r="CR101" s="52"/>
      <c r="CS101" s="52"/>
      <c r="CT101" s="51"/>
      <c r="CU101" s="52"/>
      <c r="CV101" s="52"/>
      <c r="CW101" s="51"/>
      <c r="CX101" s="52"/>
      <c r="CY101" s="52"/>
      <c r="CZ101" s="52"/>
      <c r="DA101" s="52"/>
      <c r="DB101" s="52"/>
      <c r="DC101" s="52"/>
      <c r="DD101" s="20"/>
      <c r="DE101" s="20"/>
      <c r="DF101" s="19">
        <f t="shared" si="8"/>
        <v>0</v>
      </c>
      <c r="DG101" s="23">
        <f t="shared" si="6"/>
        <v>0</v>
      </c>
      <c r="DH101" s="23">
        <f t="shared" si="7"/>
        <v>0</v>
      </c>
      <c r="DI101" s="23"/>
      <c r="DJ101" s="23"/>
    </row>
    <row r="102" spans="1:114" ht="34.5">
      <c r="A102" s="9"/>
      <c r="B102" s="71" t="s">
        <v>32</v>
      </c>
      <c r="C102" s="10"/>
      <c r="D102" s="8"/>
      <c r="E102" s="52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2"/>
      <c r="U102" s="52"/>
      <c r="V102" s="52"/>
      <c r="W102" s="51"/>
      <c r="X102" s="52"/>
      <c r="Y102" s="51"/>
      <c r="Z102" s="51"/>
      <c r="AA102" s="51"/>
      <c r="AB102" s="51"/>
      <c r="AC102" s="51"/>
      <c r="AD102" s="51"/>
      <c r="AE102" s="51"/>
      <c r="AF102" s="51"/>
      <c r="AG102" s="52"/>
      <c r="AH102" s="20"/>
      <c r="AI102" s="20"/>
      <c r="AJ102" s="52"/>
      <c r="AK102" s="52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2"/>
      <c r="BN102" s="52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2"/>
      <c r="CF102" s="51"/>
      <c r="CG102" s="51"/>
      <c r="CH102" s="52"/>
      <c r="CI102" s="51"/>
      <c r="CJ102" s="51"/>
      <c r="CK102" s="51"/>
      <c r="CL102" s="51"/>
      <c r="CM102" s="51"/>
      <c r="CN102" s="51"/>
      <c r="CO102" s="51"/>
      <c r="CP102" s="51"/>
      <c r="CQ102" s="52"/>
      <c r="CR102" s="52"/>
      <c r="CS102" s="52"/>
      <c r="CT102" s="51"/>
      <c r="CU102" s="52"/>
      <c r="CV102" s="52"/>
      <c r="CW102" s="51"/>
      <c r="CX102" s="52"/>
      <c r="CY102" s="52"/>
      <c r="CZ102" s="30"/>
      <c r="DA102" s="30"/>
      <c r="DB102" s="30"/>
      <c r="DC102" s="30"/>
      <c r="DD102" s="20"/>
      <c r="DE102" s="20"/>
      <c r="DF102" s="19">
        <f t="shared" si="8"/>
        <v>0</v>
      </c>
      <c r="DG102" s="23">
        <f t="shared" si="6"/>
        <v>0</v>
      </c>
      <c r="DH102" s="23">
        <f t="shared" si="7"/>
        <v>0</v>
      </c>
      <c r="DI102" s="23"/>
      <c r="DJ102" s="23"/>
    </row>
    <row r="103" spans="1:114" ht="17.25">
      <c r="A103" s="9"/>
      <c r="B103" s="71" t="s">
        <v>33</v>
      </c>
      <c r="C103" s="10"/>
      <c r="D103" s="8"/>
      <c r="E103" s="52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2"/>
      <c r="U103" s="52"/>
      <c r="V103" s="52"/>
      <c r="W103" s="51"/>
      <c r="X103" s="52"/>
      <c r="Y103" s="51"/>
      <c r="Z103" s="51"/>
      <c r="AA103" s="51"/>
      <c r="AB103" s="51"/>
      <c r="AC103" s="51"/>
      <c r="AD103" s="51"/>
      <c r="AE103" s="51"/>
      <c r="AF103" s="51"/>
      <c r="AG103" s="52"/>
      <c r="AH103" s="20"/>
      <c r="AI103" s="20"/>
      <c r="AJ103" s="52"/>
      <c r="AK103" s="52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2"/>
      <c r="BN103" s="52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2"/>
      <c r="CF103" s="51"/>
      <c r="CG103" s="51"/>
      <c r="CH103" s="52"/>
      <c r="CI103" s="51"/>
      <c r="CJ103" s="51"/>
      <c r="CK103" s="51"/>
      <c r="CL103" s="51"/>
      <c r="CM103" s="51"/>
      <c r="CN103" s="51"/>
      <c r="CO103" s="51"/>
      <c r="CP103" s="51"/>
      <c r="CQ103" s="52"/>
      <c r="CR103" s="52"/>
      <c r="CS103" s="52"/>
      <c r="CT103" s="51"/>
      <c r="CU103" s="52"/>
      <c r="CV103" s="52"/>
      <c r="CW103" s="51"/>
      <c r="CX103" s="52"/>
      <c r="CY103" s="52"/>
      <c r="CZ103" s="30"/>
      <c r="DA103" s="30"/>
      <c r="DB103" s="30"/>
      <c r="DC103" s="30"/>
      <c r="DD103" s="20"/>
      <c r="DE103" s="20"/>
      <c r="DF103" s="19">
        <f t="shared" si="8"/>
        <v>0</v>
      </c>
      <c r="DG103" s="23">
        <f t="shared" si="6"/>
        <v>0</v>
      </c>
      <c r="DH103" s="23">
        <f t="shared" si="7"/>
        <v>0</v>
      </c>
      <c r="DI103" s="23"/>
      <c r="DJ103" s="23"/>
    </row>
    <row r="104" spans="1:114" ht="17.25">
      <c r="A104" s="9">
        <v>40</v>
      </c>
      <c r="B104" s="41" t="s">
        <v>34</v>
      </c>
      <c r="C104" s="10" t="s">
        <v>15</v>
      </c>
      <c r="D104" s="8">
        <v>291</v>
      </c>
      <c r="E104" s="52">
        <v>290</v>
      </c>
      <c r="F104" s="51">
        <f aca="true" t="shared" si="9" ref="F104:AR104">F106/2</f>
        <v>2</v>
      </c>
      <c r="G104" s="51">
        <f t="shared" si="9"/>
        <v>2</v>
      </c>
      <c r="H104" s="51">
        <f t="shared" si="9"/>
        <v>2</v>
      </c>
      <c r="I104" s="51">
        <f t="shared" si="9"/>
        <v>2</v>
      </c>
      <c r="J104" s="51">
        <f t="shared" si="9"/>
        <v>2</v>
      </c>
      <c r="K104" s="51">
        <f t="shared" si="9"/>
        <v>3</v>
      </c>
      <c r="L104" s="51">
        <f t="shared" si="9"/>
        <v>3</v>
      </c>
      <c r="M104" s="51">
        <f t="shared" si="9"/>
        <v>2</v>
      </c>
      <c r="N104" s="51">
        <f t="shared" si="9"/>
        <v>2</v>
      </c>
      <c r="O104" s="51">
        <f t="shared" si="9"/>
        <v>2</v>
      </c>
      <c r="P104" s="51">
        <f t="shared" si="9"/>
        <v>3</v>
      </c>
      <c r="Q104" s="51">
        <f t="shared" si="9"/>
        <v>2</v>
      </c>
      <c r="R104" s="51">
        <f t="shared" si="9"/>
        <v>5</v>
      </c>
      <c r="S104" s="51">
        <f t="shared" si="9"/>
        <v>4</v>
      </c>
      <c r="T104" s="51">
        <v>1</v>
      </c>
      <c r="U104" s="51">
        <v>1</v>
      </c>
      <c r="V104" s="51">
        <v>1</v>
      </c>
      <c r="W104" s="51">
        <f t="shared" si="9"/>
        <v>2</v>
      </c>
      <c r="X104" s="51">
        <v>2</v>
      </c>
      <c r="Y104" s="51">
        <f t="shared" si="9"/>
        <v>2</v>
      </c>
      <c r="Z104" s="51">
        <f t="shared" si="9"/>
        <v>2</v>
      </c>
      <c r="AA104" s="51">
        <f t="shared" si="9"/>
        <v>2</v>
      </c>
      <c r="AB104" s="51">
        <f t="shared" si="9"/>
        <v>4</v>
      </c>
      <c r="AC104" s="51">
        <f t="shared" si="9"/>
        <v>2</v>
      </c>
      <c r="AD104" s="51">
        <f t="shared" si="9"/>
        <v>2</v>
      </c>
      <c r="AE104" s="51">
        <f t="shared" si="9"/>
        <v>3</v>
      </c>
      <c r="AF104" s="51">
        <f t="shared" si="9"/>
        <v>2</v>
      </c>
      <c r="AG104" s="51">
        <v>1</v>
      </c>
      <c r="AH104" s="51">
        <f t="shared" si="9"/>
        <v>2</v>
      </c>
      <c r="AI104" s="51">
        <f t="shared" si="9"/>
        <v>2</v>
      </c>
      <c r="AJ104" s="51">
        <f t="shared" si="9"/>
        <v>1</v>
      </c>
      <c r="AK104" s="51">
        <v>1</v>
      </c>
      <c r="AL104" s="51">
        <f t="shared" si="9"/>
        <v>2</v>
      </c>
      <c r="AM104" s="51">
        <f t="shared" si="9"/>
        <v>2</v>
      </c>
      <c r="AN104" s="51">
        <f t="shared" si="9"/>
        <v>2</v>
      </c>
      <c r="AO104" s="51">
        <f t="shared" si="9"/>
        <v>2</v>
      </c>
      <c r="AP104" s="51">
        <v>2</v>
      </c>
      <c r="AQ104" s="51">
        <f t="shared" si="9"/>
        <v>2</v>
      </c>
      <c r="AR104" s="51">
        <f t="shared" si="9"/>
        <v>2</v>
      </c>
      <c r="AS104" s="51">
        <f>AS106/2</f>
        <v>2</v>
      </c>
      <c r="AT104" s="51">
        <f aca="true" t="shared" si="10" ref="AT104:DD104">AT106/2</f>
        <v>4</v>
      </c>
      <c r="AU104" s="51">
        <f t="shared" si="10"/>
        <v>3</v>
      </c>
      <c r="AV104" s="51">
        <f t="shared" si="10"/>
        <v>2</v>
      </c>
      <c r="AW104" s="51">
        <f t="shared" si="10"/>
        <v>4</v>
      </c>
      <c r="AX104" s="51">
        <f t="shared" si="10"/>
        <v>2</v>
      </c>
      <c r="AY104" s="51">
        <f t="shared" si="10"/>
        <v>3</v>
      </c>
      <c r="AZ104" s="51">
        <f t="shared" si="10"/>
        <v>2</v>
      </c>
      <c r="BA104" s="51">
        <f t="shared" si="10"/>
        <v>2</v>
      </c>
      <c r="BB104" s="51">
        <f t="shared" si="10"/>
        <v>2</v>
      </c>
      <c r="BC104" s="51">
        <f t="shared" si="10"/>
        <v>4</v>
      </c>
      <c r="BD104" s="51">
        <f t="shared" si="10"/>
        <v>2</v>
      </c>
      <c r="BE104" s="51">
        <f t="shared" si="10"/>
        <v>4</v>
      </c>
      <c r="BF104" s="51">
        <f t="shared" si="10"/>
        <v>2</v>
      </c>
      <c r="BG104" s="51">
        <f t="shared" si="10"/>
        <v>2</v>
      </c>
      <c r="BH104" s="51">
        <f t="shared" si="10"/>
        <v>2</v>
      </c>
      <c r="BI104" s="51">
        <f t="shared" si="10"/>
        <v>2</v>
      </c>
      <c r="BJ104" s="51">
        <f t="shared" si="10"/>
        <v>3</v>
      </c>
      <c r="BK104" s="51">
        <f t="shared" si="10"/>
        <v>2</v>
      </c>
      <c r="BL104" s="51">
        <f t="shared" si="10"/>
        <v>2</v>
      </c>
      <c r="BM104" s="51">
        <f t="shared" si="10"/>
        <v>3</v>
      </c>
      <c r="BN104" s="51">
        <f t="shared" si="10"/>
        <v>2</v>
      </c>
      <c r="BO104" s="51">
        <f t="shared" si="10"/>
        <v>2</v>
      </c>
      <c r="BP104" s="51">
        <f t="shared" si="10"/>
        <v>2</v>
      </c>
      <c r="BQ104" s="51">
        <f t="shared" si="10"/>
        <v>2</v>
      </c>
      <c r="BR104" s="51">
        <f t="shared" si="10"/>
        <v>2</v>
      </c>
      <c r="BS104" s="51">
        <f t="shared" si="10"/>
        <v>3</v>
      </c>
      <c r="BT104" s="51">
        <f t="shared" si="10"/>
        <v>2</v>
      </c>
      <c r="BU104" s="51">
        <f t="shared" si="10"/>
        <v>5</v>
      </c>
      <c r="BV104" s="51"/>
      <c r="BW104" s="51">
        <f t="shared" si="10"/>
        <v>2</v>
      </c>
      <c r="BX104" s="51">
        <f t="shared" si="10"/>
        <v>5</v>
      </c>
      <c r="BY104" s="51">
        <v>2</v>
      </c>
      <c r="BZ104" s="51">
        <f t="shared" si="10"/>
        <v>2</v>
      </c>
      <c r="CA104" s="51">
        <f t="shared" si="10"/>
        <v>2</v>
      </c>
      <c r="CB104" s="51">
        <f t="shared" si="10"/>
        <v>2</v>
      </c>
      <c r="CC104" s="51">
        <f t="shared" si="10"/>
        <v>2</v>
      </c>
      <c r="CD104" s="51">
        <f t="shared" si="10"/>
        <v>2</v>
      </c>
      <c r="CE104" s="51">
        <f t="shared" si="10"/>
        <v>1</v>
      </c>
      <c r="CF104" s="51">
        <f t="shared" si="10"/>
        <v>2</v>
      </c>
      <c r="CG104" s="51">
        <f t="shared" si="10"/>
        <v>2</v>
      </c>
      <c r="CH104" s="51">
        <v>1</v>
      </c>
      <c r="CI104" s="51">
        <f t="shared" si="10"/>
        <v>3</v>
      </c>
      <c r="CJ104" s="51">
        <f t="shared" si="10"/>
        <v>2</v>
      </c>
      <c r="CK104" s="51">
        <f t="shared" si="10"/>
        <v>5</v>
      </c>
      <c r="CL104" s="51">
        <f t="shared" si="10"/>
        <v>3</v>
      </c>
      <c r="CM104" s="51">
        <f t="shared" si="10"/>
        <v>3</v>
      </c>
      <c r="CN104" s="51">
        <f t="shared" si="10"/>
        <v>2</v>
      </c>
      <c r="CO104" s="51">
        <f t="shared" si="10"/>
        <v>2</v>
      </c>
      <c r="CP104" s="51">
        <f t="shared" si="10"/>
        <v>4</v>
      </c>
      <c r="CQ104" s="51">
        <f t="shared" si="10"/>
        <v>2</v>
      </c>
      <c r="CR104" s="51">
        <f t="shared" si="10"/>
        <v>1</v>
      </c>
      <c r="CS104" s="51">
        <f t="shared" si="10"/>
        <v>2</v>
      </c>
      <c r="CT104" s="51">
        <f t="shared" si="10"/>
        <v>2</v>
      </c>
      <c r="CU104" s="51">
        <f t="shared" si="10"/>
        <v>2</v>
      </c>
      <c r="CV104" s="51">
        <v>1</v>
      </c>
      <c r="CW104" s="51">
        <f t="shared" si="10"/>
        <v>1</v>
      </c>
      <c r="CX104" s="51">
        <v>3</v>
      </c>
      <c r="CY104" s="51">
        <f t="shared" si="10"/>
        <v>2</v>
      </c>
      <c r="CZ104" s="51">
        <f t="shared" si="10"/>
        <v>3</v>
      </c>
      <c r="DA104" s="51">
        <f t="shared" si="10"/>
        <v>2</v>
      </c>
      <c r="DB104" s="51">
        <f t="shared" si="10"/>
        <v>2</v>
      </c>
      <c r="DC104" s="51">
        <v>3</v>
      </c>
      <c r="DD104" s="51">
        <f t="shared" si="10"/>
        <v>1</v>
      </c>
      <c r="DE104" s="51"/>
      <c r="DF104" s="19">
        <f t="shared" si="8"/>
        <v>233</v>
      </c>
      <c r="DG104" s="23">
        <f t="shared" si="6"/>
        <v>67570</v>
      </c>
      <c r="DH104" s="23">
        <f t="shared" si="7"/>
        <v>67803</v>
      </c>
      <c r="DI104" s="23"/>
      <c r="DJ104" s="23"/>
    </row>
    <row r="105" spans="1:114" ht="17.25">
      <c r="A105" s="9">
        <v>41</v>
      </c>
      <c r="B105" s="41" t="s">
        <v>24</v>
      </c>
      <c r="C105" s="10" t="s">
        <v>15</v>
      </c>
      <c r="D105" s="8">
        <v>306</v>
      </c>
      <c r="E105" s="52">
        <v>305</v>
      </c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2"/>
      <c r="U105" s="52"/>
      <c r="V105" s="52"/>
      <c r="W105" s="51"/>
      <c r="X105" s="52"/>
      <c r="Y105" s="51"/>
      <c r="Z105" s="51"/>
      <c r="AA105" s="51"/>
      <c r="AB105" s="51"/>
      <c r="AC105" s="51"/>
      <c r="AD105" s="51"/>
      <c r="AE105" s="51"/>
      <c r="AF105" s="51"/>
      <c r="AG105" s="52"/>
      <c r="AH105" s="51"/>
      <c r="AI105" s="51"/>
      <c r="AJ105" s="52"/>
      <c r="AK105" s="52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2"/>
      <c r="BN105" s="52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2"/>
      <c r="CF105" s="51"/>
      <c r="CG105" s="51"/>
      <c r="CH105" s="52"/>
      <c r="CI105" s="51"/>
      <c r="CJ105" s="51"/>
      <c r="CK105" s="51"/>
      <c r="CL105" s="51"/>
      <c r="CM105" s="51"/>
      <c r="CN105" s="51"/>
      <c r="CO105" s="51"/>
      <c r="CP105" s="51"/>
      <c r="CQ105" s="52"/>
      <c r="CR105" s="52"/>
      <c r="CS105" s="52"/>
      <c r="CT105" s="51"/>
      <c r="CU105" s="52"/>
      <c r="CV105" s="52"/>
      <c r="CW105" s="51"/>
      <c r="CX105" s="52"/>
      <c r="CY105" s="52"/>
      <c r="CZ105" s="52"/>
      <c r="DA105" s="52"/>
      <c r="DB105" s="52"/>
      <c r="DC105" s="52"/>
      <c r="DD105" s="51"/>
      <c r="DE105" s="51"/>
      <c r="DF105" s="19">
        <f t="shared" si="8"/>
        <v>0</v>
      </c>
      <c r="DG105" s="23">
        <f t="shared" si="6"/>
        <v>0</v>
      </c>
      <c r="DH105" s="23">
        <f t="shared" si="7"/>
        <v>0</v>
      </c>
      <c r="DI105" s="23"/>
      <c r="DJ105" s="23"/>
    </row>
    <row r="106" spans="1:114" ht="17.25">
      <c r="A106" s="9">
        <v>42</v>
      </c>
      <c r="B106" s="41" t="s">
        <v>35</v>
      </c>
      <c r="C106" s="10" t="s">
        <v>15</v>
      </c>
      <c r="D106" s="8">
        <v>403</v>
      </c>
      <c r="E106" s="52">
        <v>407</v>
      </c>
      <c r="F106" s="51">
        <v>4</v>
      </c>
      <c r="G106" s="51">
        <v>4</v>
      </c>
      <c r="H106" s="51">
        <v>4</v>
      </c>
      <c r="I106" s="51">
        <v>4</v>
      </c>
      <c r="J106" s="51">
        <v>4</v>
      </c>
      <c r="K106" s="51">
        <v>6</v>
      </c>
      <c r="L106" s="51">
        <v>6</v>
      </c>
      <c r="M106" s="51">
        <v>4</v>
      </c>
      <c r="N106" s="51">
        <v>4</v>
      </c>
      <c r="O106" s="51">
        <v>4</v>
      </c>
      <c r="P106" s="51">
        <v>6</v>
      </c>
      <c r="Q106" s="51">
        <v>4</v>
      </c>
      <c r="R106" s="51">
        <v>10</v>
      </c>
      <c r="S106" s="51">
        <v>8</v>
      </c>
      <c r="T106" s="51">
        <v>1</v>
      </c>
      <c r="U106" s="51">
        <v>1</v>
      </c>
      <c r="V106" s="51">
        <v>3</v>
      </c>
      <c r="W106" s="51">
        <v>4</v>
      </c>
      <c r="X106" s="51">
        <v>3</v>
      </c>
      <c r="Y106" s="51">
        <v>4</v>
      </c>
      <c r="Z106" s="51">
        <v>4</v>
      </c>
      <c r="AA106" s="51">
        <v>4</v>
      </c>
      <c r="AB106" s="51">
        <v>8</v>
      </c>
      <c r="AC106" s="51">
        <v>4</v>
      </c>
      <c r="AD106" s="51">
        <v>4</v>
      </c>
      <c r="AE106" s="51">
        <v>6</v>
      </c>
      <c r="AF106" s="51">
        <v>4</v>
      </c>
      <c r="AG106" s="51">
        <v>3</v>
      </c>
      <c r="AH106" s="51">
        <v>4</v>
      </c>
      <c r="AI106" s="51">
        <v>4</v>
      </c>
      <c r="AJ106" s="51">
        <v>2</v>
      </c>
      <c r="AK106" s="51">
        <v>3</v>
      </c>
      <c r="AL106" s="51">
        <v>4</v>
      </c>
      <c r="AM106" s="51">
        <v>4</v>
      </c>
      <c r="AN106" s="51">
        <v>4</v>
      </c>
      <c r="AO106" s="51">
        <v>4</v>
      </c>
      <c r="AP106" s="51">
        <v>5</v>
      </c>
      <c r="AQ106" s="51">
        <v>4</v>
      </c>
      <c r="AR106" s="51">
        <v>4</v>
      </c>
      <c r="AS106" s="51">
        <v>4</v>
      </c>
      <c r="AT106" s="51">
        <v>8</v>
      </c>
      <c r="AU106" s="51">
        <v>6</v>
      </c>
      <c r="AV106" s="51">
        <v>4</v>
      </c>
      <c r="AW106" s="51">
        <v>8</v>
      </c>
      <c r="AX106" s="51">
        <v>4</v>
      </c>
      <c r="AY106" s="51">
        <v>6</v>
      </c>
      <c r="AZ106" s="51">
        <v>4</v>
      </c>
      <c r="BA106" s="51">
        <v>4</v>
      </c>
      <c r="BB106" s="51">
        <v>4</v>
      </c>
      <c r="BC106" s="51">
        <v>8</v>
      </c>
      <c r="BD106" s="51">
        <v>4</v>
      </c>
      <c r="BE106" s="51">
        <v>8</v>
      </c>
      <c r="BF106" s="51">
        <v>4</v>
      </c>
      <c r="BG106" s="51">
        <v>4</v>
      </c>
      <c r="BH106" s="51">
        <v>4</v>
      </c>
      <c r="BI106" s="51">
        <v>4</v>
      </c>
      <c r="BJ106" s="51">
        <v>6</v>
      </c>
      <c r="BK106" s="51">
        <v>4</v>
      </c>
      <c r="BL106" s="51">
        <v>4</v>
      </c>
      <c r="BM106" s="51">
        <v>6</v>
      </c>
      <c r="BN106" s="51">
        <v>4</v>
      </c>
      <c r="BO106" s="51">
        <v>4</v>
      </c>
      <c r="BP106" s="51">
        <v>4</v>
      </c>
      <c r="BQ106" s="51">
        <v>4</v>
      </c>
      <c r="BR106" s="51">
        <v>4</v>
      </c>
      <c r="BS106" s="51">
        <v>6</v>
      </c>
      <c r="BT106" s="51">
        <v>4</v>
      </c>
      <c r="BU106" s="51">
        <v>10</v>
      </c>
      <c r="BV106" s="51"/>
      <c r="BW106" s="51">
        <v>4</v>
      </c>
      <c r="BX106" s="51">
        <v>10</v>
      </c>
      <c r="BY106" s="51">
        <v>5</v>
      </c>
      <c r="BZ106" s="51">
        <v>4</v>
      </c>
      <c r="CA106" s="51">
        <v>4</v>
      </c>
      <c r="CB106" s="51">
        <v>4</v>
      </c>
      <c r="CC106" s="51">
        <v>4</v>
      </c>
      <c r="CD106" s="51">
        <v>4</v>
      </c>
      <c r="CE106" s="51">
        <v>2</v>
      </c>
      <c r="CF106" s="51">
        <v>4</v>
      </c>
      <c r="CG106" s="51">
        <v>4</v>
      </c>
      <c r="CH106" s="51">
        <v>1</v>
      </c>
      <c r="CI106" s="51">
        <v>6</v>
      </c>
      <c r="CJ106" s="51">
        <v>4</v>
      </c>
      <c r="CK106" s="51">
        <v>10</v>
      </c>
      <c r="CL106" s="51">
        <v>6</v>
      </c>
      <c r="CM106" s="51">
        <v>6</v>
      </c>
      <c r="CN106" s="51">
        <v>4</v>
      </c>
      <c r="CO106" s="51">
        <v>4</v>
      </c>
      <c r="CP106" s="51">
        <v>8</v>
      </c>
      <c r="CQ106" s="51">
        <v>4</v>
      </c>
      <c r="CR106" s="51">
        <v>2</v>
      </c>
      <c r="CS106" s="51">
        <v>4</v>
      </c>
      <c r="CT106" s="51">
        <v>4</v>
      </c>
      <c r="CU106" s="51">
        <v>4</v>
      </c>
      <c r="CV106" s="51">
        <v>3</v>
      </c>
      <c r="CW106" s="51">
        <v>2</v>
      </c>
      <c r="CX106" s="51">
        <v>7</v>
      </c>
      <c r="CY106" s="51">
        <v>4</v>
      </c>
      <c r="CZ106" s="51">
        <v>6</v>
      </c>
      <c r="DA106" s="51">
        <v>4</v>
      </c>
      <c r="DB106" s="51">
        <v>4</v>
      </c>
      <c r="DC106" s="51">
        <v>7</v>
      </c>
      <c r="DD106" s="51">
        <v>2</v>
      </c>
      <c r="DE106" s="51"/>
      <c r="DF106" s="19">
        <f t="shared" si="8"/>
        <v>470</v>
      </c>
      <c r="DG106" s="23">
        <f t="shared" si="6"/>
        <v>191290</v>
      </c>
      <c r="DH106" s="23">
        <f t="shared" si="7"/>
        <v>189410</v>
      </c>
      <c r="DI106" s="23"/>
      <c r="DJ106" s="23"/>
    </row>
    <row r="107" spans="1:114" ht="17.25">
      <c r="A107" s="9">
        <v>43</v>
      </c>
      <c r="B107" s="41" t="s">
        <v>148</v>
      </c>
      <c r="C107" s="10" t="s">
        <v>15</v>
      </c>
      <c r="D107" s="8">
        <v>459</v>
      </c>
      <c r="E107" s="52">
        <v>455</v>
      </c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2"/>
      <c r="U107" s="52"/>
      <c r="V107" s="52"/>
      <c r="W107" s="51"/>
      <c r="X107" s="52"/>
      <c r="Y107" s="51"/>
      <c r="Z107" s="51"/>
      <c r="AA107" s="51"/>
      <c r="AB107" s="51"/>
      <c r="AC107" s="51"/>
      <c r="AD107" s="51"/>
      <c r="AE107" s="51"/>
      <c r="AF107" s="51"/>
      <c r="AG107" s="52"/>
      <c r="AH107" s="51"/>
      <c r="AI107" s="51"/>
      <c r="AJ107" s="52">
        <v>2</v>
      </c>
      <c r="AK107" s="52">
        <v>3</v>
      </c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2"/>
      <c r="BN107" s="52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2"/>
      <c r="CF107" s="51"/>
      <c r="CG107" s="51"/>
      <c r="CH107" s="52"/>
      <c r="CI107" s="51"/>
      <c r="CJ107" s="51"/>
      <c r="CK107" s="51"/>
      <c r="CL107" s="51"/>
      <c r="CM107" s="51"/>
      <c r="CN107" s="51"/>
      <c r="CO107" s="51"/>
      <c r="CP107" s="51"/>
      <c r="CQ107" s="52"/>
      <c r="CR107" s="52"/>
      <c r="CS107" s="52"/>
      <c r="CT107" s="51"/>
      <c r="CU107" s="52"/>
      <c r="CV107" s="52"/>
      <c r="CW107" s="51"/>
      <c r="CX107" s="52">
        <v>25</v>
      </c>
      <c r="CY107" s="52"/>
      <c r="CZ107" s="52"/>
      <c r="DA107" s="52"/>
      <c r="DB107" s="52"/>
      <c r="DC107" s="52">
        <v>35</v>
      </c>
      <c r="DD107" s="51"/>
      <c r="DE107" s="51"/>
      <c r="DF107" s="19">
        <f t="shared" si="8"/>
        <v>65</v>
      </c>
      <c r="DG107" s="23">
        <f t="shared" si="6"/>
        <v>29575</v>
      </c>
      <c r="DH107" s="23">
        <f t="shared" si="7"/>
        <v>29835</v>
      </c>
      <c r="DI107" s="23"/>
      <c r="DJ107" s="23"/>
    </row>
    <row r="108" spans="1:114" ht="17.25">
      <c r="A108" s="9">
        <v>44</v>
      </c>
      <c r="B108" s="41" t="s">
        <v>26</v>
      </c>
      <c r="C108" s="10" t="s">
        <v>15</v>
      </c>
      <c r="D108" s="8">
        <v>806</v>
      </c>
      <c r="E108" s="52">
        <v>793</v>
      </c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2"/>
      <c r="U108" s="52"/>
      <c r="V108" s="52"/>
      <c r="W108" s="51"/>
      <c r="X108" s="52"/>
      <c r="Y108" s="51"/>
      <c r="Z108" s="51"/>
      <c r="AA108" s="51"/>
      <c r="AB108" s="51"/>
      <c r="AC108" s="51"/>
      <c r="AD108" s="51"/>
      <c r="AE108" s="51"/>
      <c r="AF108" s="51"/>
      <c r="AG108" s="52"/>
      <c r="AH108" s="51"/>
      <c r="AI108" s="51"/>
      <c r="AJ108" s="52"/>
      <c r="AK108" s="52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2"/>
      <c r="BN108" s="52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2"/>
      <c r="CF108" s="51"/>
      <c r="CG108" s="51"/>
      <c r="CH108" s="52"/>
      <c r="CI108" s="51"/>
      <c r="CJ108" s="51"/>
      <c r="CK108" s="51"/>
      <c r="CL108" s="51"/>
      <c r="CM108" s="51"/>
      <c r="CN108" s="51"/>
      <c r="CO108" s="51"/>
      <c r="CP108" s="51"/>
      <c r="CQ108" s="52"/>
      <c r="CR108" s="52"/>
      <c r="CS108" s="52"/>
      <c r="CT108" s="51"/>
      <c r="CU108" s="52"/>
      <c r="CV108" s="52"/>
      <c r="CW108" s="51"/>
      <c r="CX108" s="52"/>
      <c r="CY108" s="52"/>
      <c r="CZ108" s="52"/>
      <c r="DA108" s="52"/>
      <c r="DB108" s="52"/>
      <c r="DC108" s="52"/>
      <c r="DD108" s="51"/>
      <c r="DE108" s="51"/>
      <c r="DF108" s="19">
        <f t="shared" si="8"/>
        <v>0</v>
      </c>
      <c r="DG108" s="23">
        <f t="shared" si="6"/>
        <v>0</v>
      </c>
      <c r="DH108" s="23">
        <f t="shared" si="7"/>
        <v>0</v>
      </c>
      <c r="DI108" s="23"/>
      <c r="DJ108" s="23"/>
    </row>
    <row r="109" spans="1:114" ht="34.5">
      <c r="A109" s="9"/>
      <c r="B109" s="71" t="s">
        <v>220</v>
      </c>
      <c r="C109" s="10"/>
      <c r="D109" s="8"/>
      <c r="E109" s="52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2"/>
      <c r="U109" s="52"/>
      <c r="V109" s="52"/>
      <c r="W109" s="51"/>
      <c r="X109" s="52"/>
      <c r="Y109" s="51"/>
      <c r="Z109" s="51"/>
      <c r="AA109" s="51"/>
      <c r="AB109" s="51"/>
      <c r="AC109" s="51"/>
      <c r="AD109" s="51"/>
      <c r="AE109" s="51"/>
      <c r="AF109" s="51"/>
      <c r="AG109" s="52"/>
      <c r="AH109" s="51"/>
      <c r="AI109" s="51"/>
      <c r="AJ109" s="52"/>
      <c r="AK109" s="52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2"/>
      <c r="BN109" s="52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2"/>
      <c r="CF109" s="51"/>
      <c r="CG109" s="51"/>
      <c r="CH109" s="52"/>
      <c r="CI109" s="51"/>
      <c r="CJ109" s="51"/>
      <c r="CK109" s="51"/>
      <c r="CL109" s="51"/>
      <c r="CM109" s="51"/>
      <c r="CN109" s="51"/>
      <c r="CO109" s="51"/>
      <c r="CP109" s="51"/>
      <c r="CQ109" s="52"/>
      <c r="CR109" s="52"/>
      <c r="CS109" s="52"/>
      <c r="CT109" s="51"/>
      <c r="CU109" s="52"/>
      <c r="CV109" s="52"/>
      <c r="CW109" s="51"/>
      <c r="CX109" s="52"/>
      <c r="CY109" s="52"/>
      <c r="CZ109" s="52"/>
      <c r="DA109" s="52"/>
      <c r="DB109" s="52"/>
      <c r="DC109" s="52"/>
      <c r="DD109" s="51"/>
      <c r="DE109" s="51"/>
      <c r="DF109" s="19">
        <f t="shared" si="8"/>
        <v>0</v>
      </c>
      <c r="DG109" s="23">
        <f t="shared" si="6"/>
        <v>0</v>
      </c>
      <c r="DH109" s="23">
        <f t="shared" si="7"/>
        <v>0</v>
      </c>
      <c r="DI109" s="23"/>
      <c r="DJ109" s="23"/>
    </row>
    <row r="110" spans="1:114" ht="17.25">
      <c r="A110" s="9">
        <v>45</v>
      </c>
      <c r="B110" s="41" t="s">
        <v>36</v>
      </c>
      <c r="C110" s="10" t="s">
        <v>15</v>
      </c>
      <c r="D110" s="8">
        <v>356</v>
      </c>
      <c r="E110" s="52">
        <v>359</v>
      </c>
      <c r="F110" s="52">
        <v>4</v>
      </c>
      <c r="G110" s="52">
        <v>4</v>
      </c>
      <c r="H110" s="52">
        <v>4</v>
      </c>
      <c r="I110" s="52">
        <v>4</v>
      </c>
      <c r="J110" s="52">
        <v>4</v>
      </c>
      <c r="K110" s="52">
        <v>6</v>
      </c>
      <c r="L110" s="52">
        <v>6</v>
      </c>
      <c r="M110" s="52">
        <v>4</v>
      </c>
      <c r="N110" s="52">
        <v>4</v>
      </c>
      <c r="O110" s="52">
        <v>4</v>
      </c>
      <c r="P110" s="52">
        <v>6</v>
      </c>
      <c r="Q110" s="52">
        <v>4</v>
      </c>
      <c r="R110" s="52">
        <v>10</v>
      </c>
      <c r="S110" s="52">
        <v>8</v>
      </c>
      <c r="T110" s="52">
        <v>1</v>
      </c>
      <c r="U110" s="52">
        <v>1</v>
      </c>
      <c r="V110" s="52">
        <v>3</v>
      </c>
      <c r="W110" s="52">
        <v>4</v>
      </c>
      <c r="X110" s="52">
        <v>3</v>
      </c>
      <c r="Y110" s="52">
        <v>4</v>
      </c>
      <c r="Z110" s="52">
        <v>4</v>
      </c>
      <c r="AA110" s="52">
        <v>4</v>
      </c>
      <c r="AB110" s="52">
        <v>8</v>
      </c>
      <c r="AC110" s="52">
        <v>4</v>
      </c>
      <c r="AD110" s="52">
        <v>4</v>
      </c>
      <c r="AE110" s="52">
        <v>6</v>
      </c>
      <c r="AF110" s="52">
        <v>4</v>
      </c>
      <c r="AG110" s="52">
        <v>3</v>
      </c>
      <c r="AH110" s="52">
        <v>4</v>
      </c>
      <c r="AI110" s="52">
        <v>4</v>
      </c>
      <c r="AJ110" s="52">
        <v>2</v>
      </c>
      <c r="AK110" s="52">
        <v>3</v>
      </c>
      <c r="AL110" s="52">
        <v>4</v>
      </c>
      <c r="AM110" s="52">
        <v>4</v>
      </c>
      <c r="AN110" s="52">
        <v>4</v>
      </c>
      <c r="AO110" s="52">
        <v>4</v>
      </c>
      <c r="AP110" s="52">
        <v>5</v>
      </c>
      <c r="AQ110" s="52">
        <v>4</v>
      </c>
      <c r="AR110" s="52">
        <v>4</v>
      </c>
      <c r="AS110" s="52">
        <v>4</v>
      </c>
      <c r="AT110" s="52">
        <v>8</v>
      </c>
      <c r="AU110" s="52">
        <v>6</v>
      </c>
      <c r="AV110" s="52">
        <v>4</v>
      </c>
      <c r="AW110" s="52">
        <v>8</v>
      </c>
      <c r="AX110" s="52">
        <v>4</v>
      </c>
      <c r="AY110" s="52">
        <v>6</v>
      </c>
      <c r="AZ110" s="52">
        <v>4</v>
      </c>
      <c r="BA110" s="52">
        <v>4</v>
      </c>
      <c r="BB110" s="52">
        <v>4</v>
      </c>
      <c r="BC110" s="52">
        <v>8</v>
      </c>
      <c r="BD110" s="52">
        <v>4</v>
      </c>
      <c r="BE110" s="52">
        <v>8</v>
      </c>
      <c r="BF110" s="52">
        <v>4</v>
      </c>
      <c r="BG110" s="52">
        <v>4</v>
      </c>
      <c r="BH110" s="52">
        <v>4</v>
      </c>
      <c r="BI110" s="52">
        <v>4</v>
      </c>
      <c r="BJ110" s="52">
        <v>6</v>
      </c>
      <c r="BK110" s="52">
        <v>4</v>
      </c>
      <c r="BL110" s="52">
        <v>4</v>
      </c>
      <c r="BM110" s="52">
        <v>6</v>
      </c>
      <c r="BN110" s="52">
        <v>4</v>
      </c>
      <c r="BO110" s="52">
        <v>4</v>
      </c>
      <c r="BP110" s="52">
        <v>4</v>
      </c>
      <c r="BQ110" s="52">
        <v>4</v>
      </c>
      <c r="BR110" s="52">
        <v>4</v>
      </c>
      <c r="BS110" s="52">
        <v>6</v>
      </c>
      <c r="BT110" s="52">
        <v>4</v>
      </c>
      <c r="BU110" s="52">
        <v>10</v>
      </c>
      <c r="BV110" s="52"/>
      <c r="BW110" s="52">
        <v>4</v>
      </c>
      <c r="BX110" s="52">
        <v>10</v>
      </c>
      <c r="BY110" s="52">
        <v>5</v>
      </c>
      <c r="BZ110" s="52">
        <v>4</v>
      </c>
      <c r="CA110" s="52">
        <v>4</v>
      </c>
      <c r="CB110" s="52">
        <v>4</v>
      </c>
      <c r="CC110" s="52">
        <v>4</v>
      </c>
      <c r="CD110" s="52">
        <v>4</v>
      </c>
      <c r="CE110" s="52">
        <v>2</v>
      </c>
      <c r="CF110" s="52">
        <v>4</v>
      </c>
      <c r="CG110" s="52">
        <v>4</v>
      </c>
      <c r="CH110" s="52">
        <v>1</v>
      </c>
      <c r="CI110" s="52">
        <v>6</v>
      </c>
      <c r="CJ110" s="52">
        <v>4</v>
      </c>
      <c r="CK110" s="52">
        <v>10</v>
      </c>
      <c r="CL110" s="52">
        <v>6</v>
      </c>
      <c r="CM110" s="52">
        <v>6</v>
      </c>
      <c r="CN110" s="52">
        <v>4</v>
      </c>
      <c r="CO110" s="52">
        <v>4</v>
      </c>
      <c r="CP110" s="52">
        <v>8</v>
      </c>
      <c r="CQ110" s="52">
        <v>4</v>
      </c>
      <c r="CR110" s="52">
        <v>2</v>
      </c>
      <c r="CS110" s="52">
        <v>4</v>
      </c>
      <c r="CT110" s="52">
        <v>4</v>
      </c>
      <c r="CU110" s="52">
        <v>4</v>
      </c>
      <c r="CV110" s="52"/>
      <c r="CW110" s="52"/>
      <c r="CX110" s="52">
        <v>7</v>
      </c>
      <c r="CY110" s="52">
        <v>4</v>
      </c>
      <c r="CZ110" s="52">
        <v>6</v>
      </c>
      <c r="DA110" s="52">
        <v>4</v>
      </c>
      <c r="DB110" s="52">
        <v>4</v>
      </c>
      <c r="DC110" s="52">
        <v>7</v>
      </c>
      <c r="DD110" s="52">
        <v>2</v>
      </c>
      <c r="DE110" s="51"/>
      <c r="DF110" s="19">
        <f t="shared" si="8"/>
        <v>465</v>
      </c>
      <c r="DG110" s="23">
        <f t="shared" si="6"/>
        <v>166935</v>
      </c>
      <c r="DH110" s="23">
        <f t="shared" si="7"/>
        <v>165540</v>
      </c>
      <c r="DI110" s="23"/>
      <c r="DJ110" s="23"/>
    </row>
    <row r="111" spans="1:114" ht="17.25">
      <c r="A111" s="9">
        <v>46</v>
      </c>
      <c r="B111" s="41" t="s">
        <v>37</v>
      </c>
      <c r="C111" s="10" t="s">
        <v>15</v>
      </c>
      <c r="D111" s="8">
        <v>417</v>
      </c>
      <c r="E111" s="52">
        <v>420</v>
      </c>
      <c r="F111" s="52">
        <v>4</v>
      </c>
      <c r="G111" s="52">
        <v>4</v>
      </c>
      <c r="H111" s="52">
        <v>4</v>
      </c>
      <c r="I111" s="52">
        <v>4</v>
      </c>
      <c r="J111" s="52">
        <v>4</v>
      </c>
      <c r="K111" s="52">
        <v>6</v>
      </c>
      <c r="L111" s="52">
        <v>6</v>
      </c>
      <c r="M111" s="52">
        <v>4</v>
      </c>
      <c r="N111" s="52">
        <v>4</v>
      </c>
      <c r="O111" s="52">
        <v>4</v>
      </c>
      <c r="P111" s="52">
        <v>6</v>
      </c>
      <c r="Q111" s="52">
        <v>4</v>
      </c>
      <c r="R111" s="52">
        <v>10</v>
      </c>
      <c r="S111" s="52">
        <v>8</v>
      </c>
      <c r="T111" s="52">
        <v>1</v>
      </c>
      <c r="U111" s="52">
        <v>1</v>
      </c>
      <c r="V111" s="52">
        <v>3</v>
      </c>
      <c r="W111" s="52">
        <v>4</v>
      </c>
      <c r="X111" s="52">
        <v>3</v>
      </c>
      <c r="Y111" s="52">
        <v>4</v>
      </c>
      <c r="Z111" s="52">
        <v>4</v>
      </c>
      <c r="AA111" s="52">
        <v>4</v>
      </c>
      <c r="AB111" s="52">
        <v>8</v>
      </c>
      <c r="AC111" s="52">
        <v>4</v>
      </c>
      <c r="AD111" s="52">
        <v>4</v>
      </c>
      <c r="AE111" s="52">
        <v>6</v>
      </c>
      <c r="AF111" s="52">
        <v>4</v>
      </c>
      <c r="AG111" s="52">
        <v>3</v>
      </c>
      <c r="AH111" s="52">
        <v>4</v>
      </c>
      <c r="AI111" s="52">
        <v>4</v>
      </c>
      <c r="AJ111" s="52">
        <v>2</v>
      </c>
      <c r="AK111" s="52">
        <v>3</v>
      </c>
      <c r="AL111" s="52">
        <v>4</v>
      </c>
      <c r="AM111" s="52">
        <v>4</v>
      </c>
      <c r="AN111" s="52">
        <v>4</v>
      </c>
      <c r="AO111" s="52">
        <v>4</v>
      </c>
      <c r="AP111" s="52">
        <v>5</v>
      </c>
      <c r="AQ111" s="52">
        <v>4</v>
      </c>
      <c r="AR111" s="52">
        <v>4</v>
      </c>
      <c r="AS111" s="52">
        <v>4</v>
      </c>
      <c r="AT111" s="52">
        <v>8</v>
      </c>
      <c r="AU111" s="52">
        <v>6</v>
      </c>
      <c r="AV111" s="52">
        <v>4</v>
      </c>
      <c r="AW111" s="52">
        <v>8</v>
      </c>
      <c r="AX111" s="52">
        <v>4</v>
      </c>
      <c r="AY111" s="52">
        <v>6</v>
      </c>
      <c r="AZ111" s="52">
        <v>4</v>
      </c>
      <c r="BA111" s="52">
        <v>4</v>
      </c>
      <c r="BB111" s="52">
        <v>4</v>
      </c>
      <c r="BC111" s="52">
        <v>8</v>
      </c>
      <c r="BD111" s="52">
        <v>4</v>
      </c>
      <c r="BE111" s="52">
        <v>8</v>
      </c>
      <c r="BF111" s="52">
        <v>4</v>
      </c>
      <c r="BG111" s="52">
        <v>4</v>
      </c>
      <c r="BH111" s="52">
        <v>4</v>
      </c>
      <c r="BI111" s="52">
        <v>4</v>
      </c>
      <c r="BJ111" s="52">
        <v>6</v>
      </c>
      <c r="BK111" s="52">
        <v>4</v>
      </c>
      <c r="BL111" s="52">
        <v>4</v>
      </c>
      <c r="BM111" s="52">
        <v>6</v>
      </c>
      <c r="BN111" s="52">
        <v>4</v>
      </c>
      <c r="BO111" s="52">
        <v>4</v>
      </c>
      <c r="BP111" s="52">
        <v>4</v>
      </c>
      <c r="BQ111" s="52">
        <v>4</v>
      </c>
      <c r="BR111" s="52">
        <v>4</v>
      </c>
      <c r="BS111" s="52">
        <v>6</v>
      </c>
      <c r="BT111" s="52">
        <v>4</v>
      </c>
      <c r="BU111" s="52">
        <v>10</v>
      </c>
      <c r="BV111" s="52"/>
      <c r="BW111" s="52">
        <v>4</v>
      </c>
      <c r="BX111" s="52">
        <v>10</v>
      </c>
      <c r="BY111" s="52">
        <v>5</v>
      </c>
      <c r="BZ111" s="52">
        <v>4</v>
      </c>
      <c r="CA111" s="52">
        <v>4</v>
      </c>
      <c r="CB111" s="52">
        <v>4</v>
      </c>
      <c r="CC111" s="52">
        <v>4</v>
      </c>
      <c r="CD111" s="52">
        <v>4</v>
      </c>
      <c r="CE111" s="52">
        <v>2</v>
      </c>
      <c r="CF111" s="52">
        <v>4</v>
      </c>
      <c r="CG111" s="52">
        <v>4</v>
      </c>
      <c r="CH111" s="52">
        <v>1</v>
      </c>
      <c r="CI111" s="52">
        <v>6</v>
      </c>
      <c r="CJ111" s="52">
        <v>4</v>
      </c>
      <c r="CK111" s="52">
        <v>10</v>
      </c>
      <c r="CL111" s="52">
        <v>6</v>
      </c>
      <c r="CM111" s="52">
        <v>6</v>
      </c>
      <c r="CN111" s="52">
        <v>4</v>
      </c>
      <c r="CO111" s="52">
        <v>4</v>
      </c>
      <c r="CP111" s="52">
        <v>8</v>
      </c>
      <c r="CQ111" s="52">
        <v>4</v>
      </c>
      <c r="CR111" s="52">
        <v>2</v>
      </c>
      <c r="CS111" s="52">
        <v>4</v>
      </c>
      <c r="CT111" s="52">
        <v>4</v>
      </c>
      <c r="CU111" s="52">
        <v>4</v>
      </c>
      <c r="CV111" s="52"/>
      <c r="CW111" s="52"/>
      <c r="CX111" s="52">
        <v>7</v>
      </c>
      <c r="CY111" s="52">
        <v>4</v>
      </c>
      <c r="CZ111" s="52">
        <v>6</v>
      </c>
      <c r="DA111" s="52">
        <v>4</v>
      </c>
      <c r="DB111" s="52">
        <v>4</v>
      </c>
      <c r="DC111" s="52">
        <v>7</v>
      </c>
      <c r="DD111" s="52">
        <v>2</v>
      </c>
      <c r="DE111" s="51"/>
      <c r="DF111" s="19">
        <f t="shared" si="8"/>
        <v>465</v>
      </c>
      <c r="DG111" s="23">
        <f t="shared" si="6"/>
        <v>195300</v>
      </c>
      <c r="DH111" s="23">
        <f t="shared" si="7"/>
        <v>193905</v>
      </c>
      <c r="DI111" s="23"/>
      <c r="DJ111" s="23"/>
    </row>
    <row r="112" spans="1:114" ht="17.25">
      <c r="A112" s="9">
        <v>47</v>
      </c>
      <c r="B112" s="41" t="s">
        <v>35</v>
      </c>
      <c r="C112" s="10" t="s">
        <v>15</v>
      </c>
      <c r="D112" s="8">
        <v>575</v>
      </c>
      <c r="E112" s="52">
        <v>579</v>
      </c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2"/>
      <c r="U112" s="52"/>
      <c r="V112" s="52"/>
      <c r="W112" s="51"/>
      <c r="X112" s="52"/>
      <c r="Y112" s="51"/>
      <c r="Z112" s="51"/>
      <c r="AA112" s="51"/>
      <c r="AB112" s="51"/>
      <c r="AC112" s="51"/>
      <c r="AD112" s="51"/>
      <c r="AE112" s="51"/>
      <c r="AF112" s="51"/>
      <c r="AG112" s="52"/>
      <c r="AH112" s="51"/>
      <c r="AI112" s="51"/>
      <c r="AJ112" s="52">
        <v>2</v>
      </c>
      <c r="AK112" s="52">
        <v>3</v>
      </c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2"/>
      <c r="BN112" s="52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2"/>
      <c r="CF112" s="51"/>
      <c r="CG112" s="51"/>
      <c r="CH112" s="52"/>
      <c r="CI112" s="51"/>
      <c r="CJ112" s="51"/>
      <c r="CK112" s="51"/>
      <c r="CL112" s="51"/>
      <c r="CM112" s="51"/>
      <c r="CN112" s="51"/>
      <c r="CO112" s="51"/>
      <c r="CP112" s="51"/>
      <c r="CQ112" s="52"/>
      <c r="CR112" s="52"/>
      <c r="CS112" s="52"/>
      <c r="CT112" s="51"/>
      <c r="CU112" s="52"/>
      <c r="CV112" s="52"/>
      <c r="CW112" s="51"/>
      <c r="CX112" s="52"/>
      <c r="CY112" s="52"/>
      <c r="CZ112" s="52"/>
      <c r="DA112" s="52"/>
      <c r="DB112" s="52"/>
      <c r="DC112" s="52"/>
      <c r="DD112" s="51"/>
      <c r="DE112" s="20"/>
      <c r="DF112" s="19">
        <f t="shared" si="8"/>
        <v>5</v>
      </c>
      <c r="DG112" s="23">
        <f t="shared" si="6"/>
        <v>2895</v>
      </c>
      <c r="DH112" s="23">
        <f t="shared" si="7"/>
        <v>2875</v>
      </c>
      <c r="DI112" s="23"/>
      <c r="DJ112" s="23"/>
    </row>
    <row r="113" spans="1:114" ht="17.25">
      <c r="A113" s="59">
        <v>48</v>
      </c>
      <c r="B113" s="41" t="s">
        <v>110</v>
      </c>
      <c r="C113" s="10" t="s">
        <v>15</v>
      </c>
      <c r="D113" s="8">
        <v>870</v>
      </c>
      <c r="E113" s="52">
        <v>874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>
        <v>5</v>
      </c>
      <c r="U113" s="52">
        <v>5</v>
      </c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30"/>
      <c r="AI113" s="30"/>
      <c r="AJ113" s="52">
        <v>2</v>
      </c>
      <c r="AK113" s="52">
        <v>3</v>
      </c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>
        <v>4</v>
      </c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>
        <v>6</v>
      </c>
      <c r="CR113" s="52">
        <v>3</v>
      </c>
      <c r="CS113" s="52"/>
      <c r="CT113" s="52"/>
      <c r="CU113" s="52"/>
      <c r="CV113" s="52"/>
      <c r="CW113" s="52"/>
      <c r="CX113" s="52"/>
      <c r="CY113" s="52"/>
      <c r="CZ113" s="30"/>
      <c r="DA113" s="30"/>
      <c r="DB113" s="30"/>
      <c r="DC113" s="30"/>
      <c r="DD113" s="30"/>
      <c r="DE113" s="30"/>
      <c r="DF113" s="60">
        <f t="shared" si="8"/>
        <v>28</v>
      </c>
      <c r="DG113" s="61">
        <f t="shared" si="6"/>
        <v>24472</v>
      </c>
      <c r="DH113" s="61">
        <f t="shared" si="7"/>
        <v>24360</v>
      </c>
      <c r="DI113" s="61"/>
      <c r="DJ113" s="61"/>
    </row>
    <row r="114" spans="1:114" ht="17.25">
      <c r="A114" s="9">
        <v>49</v>
      </c>
      <c r="B114" s="41" t="s">
        <v>150</v>
      </c>
      <c r="C114" s="10" t="s">
        <v>149</v>
      </c>
      <c r="D114" s="8">
        <v>556</v>
      </c>
      <c r="E114" s="52">
        <v>568</v>
      </c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2"/>
      <c r="U114" s="52"/>
      <c r="V114" s="52"/>
      <c r="W114" s="51"/>
      <c r="X114" s="52"/>
      <c r="Y114" s="51"/>
      <c r="Z114" s="51"/>
      <c r="AA114" s="51"/>
      <c r="AB114" s="51"/>
      <c r="AC114" s="51"/>
      <c r="AD114" s="51"/>
      <c r="AE114" s="51"/>
      <c r="AF114" s="51"/>
      <c r="AG114" s="52"/>
      <c r="AH114" s="20"/>
      <c r="AI114" s="20"/>
      <c r="AJ114" s="52"/>
      <c r="AK114" s="52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2"/>
      <c r="BN114" s="52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2"/>
      <c r="CF114" s="51"/>
      <c r="CG114" s="51"/>
      <c r="CH114" s="52"/>
      <c r="CI114" s="51"/>
      <c r="CJ114" s="51"/>
      <c r="CK114" s="51"/>
      <c r="CL114" s="51"/>
      <c r="CM114" s="51"/>
      <c r="CN114" s="51"/>
      <c r="CO114" s="51"/>
      <c r="CP114" s="51"/>
      <c r="CQ114" s="52"/>
      <c r="CR114" s="52"/>
      <c r="CS114" s="52"/>
      <c r="CT114" s="51"/>
      <c r="CU114" s="52"/>
      <c r="CV114" s="52"/>
      <c r="CW114" s="51"/>
      <c r="CX114" s="52"/>
      <c r="CY114" s="52"/>
      <c r="CZ114" s="30"/>
      <c r="DA114" s="30"/>
      <c r="DB114" s="30"/>
      <c r="DC114" s="30"/>
      <c r="DD114" s="20"/>
      <c r="DE114" s="20"/>
      <c r="DF114" s="19">
        <f t="shared" si="8"/>
        <v>0</v>
      </c>
      <c r="DG114" s="23">
        <f t="shared" si="6"/>
        <v>0</v>
      </c>
      <c r="DH114" s="23">
        <f t="shared" si="7"/>
        <v>0</v>
      </c>
      <c r="DI114" s="23"/>
      <c r="DJ114" s="23"/>
    </row>
    <row r="115" spans="1:114" ht="34.5">
      <c r="A115" s="9">
        <v>50</v>
      </c>
      <c r="B115" s="41" t="s">
        <v>61</v>
      </c>
      <c r="C115" s="10" t="s">
        <v>21</v>
      </c>
      <c r="D115" s="8">
        <v>245</v>
      </c>
      <c r="E115" s="52">
        <v>250</v>
      </c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2"/>
      <c r="U115" s="52"/>
      <c r="V115" s="52"/>
      <c r="W115" s="51"/>
      <c r="X115" s="52"/>
      <c r="Y115" s="51"/>
      <c r="Z115" s="51"/>
      <c r="AA115" s="51"/>
      <c r="AB115" s="51"/>
      <c r="AC115" s="51"/>
      <c r="AD115" s="51"/>
      <c r="AE115" s="51"/>
      <c r="AF115" s="51"/>
      <c r="AG115" s="52"/>
      <c r="AH115" s="20"/>
      <c r="AI115" s="20"/>
      <c r="AJ115" s="52"/>
      <c r="AK115" s="52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2"/>
      <c r="BN115" s="52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2"/>
      <c r="CF115" s="51"/>
      <c r="CG115" s="51"/>
      <c r="CH115" s="52"/>
      <c r="CI115" s="51"/>
      <c r="CJ115" s="51"/>
      <c r="CK115" s="51"/>
      <c r="CL115" s="51"/>
      <c r="CM115" s="51"/>
      <c r="CN115" s="51"/>
      <c r="CO115" s="51"/>
      <c r="CP115" s="51"/>
      <c r="CQ115" s="52"/>
      <c r="CR115" s="52"/>
      <c r="CS115" s="52"/>
      <c r="CT115" s="51"/>
      <c r="CU115" s="52"/>
      <c r="CV115" s="52"/>
      <c r="CW115" s="51"/>
      <c r="CX115" s="52"/>
      <c r="CY115" s="52">
        <v>3</v>
      </c>
      <c r="CZ115" s="30"/>
      <c r="DA115" s="30"/>
      <c r="DB115" s="30"/>
      <c r="DC115" s="30"/>
      <c r="DD115" s="20"/>
      <c r="DE115" s="20"/>
      <c r="DF115" s="19">
        <f t="shared" si="8"/>
        <v>3</v>
      </c>
      <c r="DG115" s="23">
        <f t="shared" si="6"/>
        <v>750</v>
      </c>
      <c r="DH115" s="23">
        <f t="shared" si="7"/>
        <v>735</v>
      </c>
      <c r="DI115" s="23"/>
      <c r="DJ115" s="23"/>
    </row>
    <row r="116" spans="1:114" ht="34.5">
      <c r="A116" s="9">
        <v>51</v>
      </c>
      <c r="B116" s="41" t="s">
        <v>62</v>
      </c>
      <c r="C116" s="10" t="s">
        <v>21</v>
      </c>
      <c r="D116" s="8">
        <v>330</v>
      </c>
      <c r="E116" s="52">
        <v>335</v>
      </c>
      <c r="F116" s="51">
        <v>6</v>
      </c>
      <c r="G116" s="51">
        <v>6</v>
      </c>
      <c r="H116" s="51">
        <v>6</v>
      </c>
      <c r="I116" s="51">
        <v>6</v>
      </c>
      <c r="J116" s="51">
        <v>6</v>
      </c>
      <c r="K116" s="51">
        <v>6</v>
      </c>
      <c r="L116" s="51">
        <v>6</v>
      </c>
      <c r="M116" s="51">
        <v>6</v>
      </c>
      <c r="N116" s="51">
        <v>6</v>
      </c>
      <c r="O116" s="51">
        <v>6</v>
      </c>
      <c r="P116" s="51">
        <v>6</v>
      </c>
      <c r="Q116" s="51">
        <v>6</v>
      </c>
      <c r="R116" s="51">
        <v>6</v>
      </c>
      <c r="S116" s="51">
        <v>6</v>
      </c>
      <c r="T116" s="51">
        <v>6</v>
      </c>
      <c r="U116" s="51">
        <v>6</v>
      </c>
      <c r="V116" s="51">
        <v>6</v>
      </c>
      <c r="W116" s="51">
        <v>6</v>
      </c>
      <c r="X116" s="51">
        <v>6</v>
      </c>
      <c r="Y116" s="51">
        <v>6</v>
      </c>
      <c r="Z116" s="51">
        <v>6</v>
      </c>
      <c r="AA116" s="51">
        <v>6</v>
      </c>
      <c r="AB116" s="51">
        <v>30</v>
      </c>
      <c r="AC116" s="51">
        <v>6</v>
      </c>
      <c r="AD116" s="51">
        <v>6</v>
      </c>
      <c r="AE116" s="51">
        <v>6</v>
      </c>
      <c r="AF116" s="51">
        <v>6</v>
      </c>
      <c r="AG116" s="52"/>
      <c r="AH116" s="20">
        <v>30</v>
      </c>
      <c r="AI116" s="20"/>
      <c r="AJ116" s="52"/>
      <c r="AK116" s="52"/>
      <c r="AL116" s="51">
        <v>6</v>
      </c>
      <c r="AM116" s="51">
        <v>6</v>
      </c>
      <c r="AN116" s="51">
        <v>6</v>
      </c>
      <c r="AO116" s="51"/>
      <c r="AP116" s="51">
        <v>6</v>
      </c>
      <c r="AQ116" s="51">
        <v>6</v>
      </c>
      <c r="AR116" s="51">
        <v>6</v>
      </c>
      <c r="AS116" s="51">
        <v>6</v>
      </c>
      <c r="AT116" s="51">
        <v>6</v>
      </c>
      <c r="AU116" s="51">
        <v>6</v>
      </c>
      <c r="AV116" s="51">
        <v>6</v>
      </c>
      <c r="AW116" s="51">
        <v>6</v>
      </c>
      <c r="AX116" s="51">
        <v>6</v>
      </c>
      <c r="AY116" s="51">
        <v>6</v>
      </c>
      <c r="AZ116" s="51">
        <v>6</v>
      </c>
      <c r="BA116" s="51">
        <v>6</v>
      </c>
      <c r="BB116" s="51">
        <v>6</v>
      </c>
      <c r="BC116" s="51">
        <v>6</v>
      </c>
      <c r="BD116" s="51">
        <v>6</v>
      </c>
      <c r="BE116" s="51">
        <v>6</v>
      </c>
      <c r="BF116" s="51">
        <v>6</v>
      </c>
      <c r="BG116" s="51">
        <v>6</v>
      </c>
      <c r="BH116" s="51">
        <v>6</v>
      </c>
      <c r="BI116" s="51">
        <v>6</v>
      </c>
      <c r="BJ116" s="51">
        <v>6</v>
      </c>
      <c r="BK116" s="51">
        <v>6</v>
      </c>
      <c r="BL116" s="51">
        <v>6</v>
      </c>
      <c r="BM116" s="52">
        <v>6</v>
      </c>
      <c r="BN116" s="52"/>
      <c r="BO116" s="51"/>
      <c r="BP116" s="51"/>
      <c r="BQ116" s="51"/>
      <c r="BR116" s="51">
        <v>6</v>
      </c>
      <c r="BS116" s="51">
        <v>6</v>
      </c>
      <c r="BT116" s="51">
        <v>6</v>
      </c>
      <c r="BU116" s="51"/>
      <c r="BV116" s="51"/>
      <c r="BW116" s="51"/>
      <c r="BX116" s="51"/>
      <c r="BY116" s="51">
        <v>6</v>
      </c>
      <c r="BZ116" s="51">
        <v>6</v>
      </c>
      <c r="CA116" s="51">
        <v>6</v>
      </c>
      <c r="CB116" s="51">
        <v>6</v>
      </c>
      <c r="CC116" s="51">
        <v>6</v>
      </c>
      <c r="CD116" s="51">
        <v>6</v>
      </c>
      <c r="CE116" s="52"/>
      <c r="CF116" s="51"/>
      <c r="CG116" s="51"/>
      <c r="CH116" s="52"/>
      <c r="CI116" s="51">
        <v>6</v>
      </c>
      <c r="CJ116" s="51"/>
      <c r="CK116" s="51"/>
      <c r="CL116" s="51">
        <v>6</v>
      </c>
      <c r="CM116" s="51"/>
      <c r="CN116" s="51"/>
      <c r="CO116" s="51">
        <v>6</v>
      </c>
      <c r="CP116" s="51"/>
      <c r="CQ116" s="52"/>
      <c r="CR116" s="52"/>
      <c r="CS116" s="52"/>
      <c r="CT116" s="51">
        <v>6</v>
      </c>
      <c r="CU116" s="52">
        <v>30</v>
      </c>
      <c r="CV116" s="52"/>
      <c r="CW116" s="51"/>
      <c r="CX116" s="52"/>
      <c r="CY116" s="52">
        <v>8</v>
      </c>
      <c r="CZ116" s="30"/>
      <c r="DA116" s="30"/>
      <c r="DB116" s="30"/>
      <c r="DC116" s="30"/>
      <c r="DD116" s="20"/>
      <c r="DE116" s="20"/>
      <c r="DF116" s="19">
        <f t="shared" si="8"/>
        <v>494</v>
      </c>
      <c r="DG116" s="23">
        <f t="shared" si="6"/>
        <v>165490</v>
      </c>
      <c r="DH116" s="23">
        <f t="shared" si="7"/>
        <v>163020</v>
      </c>
      <c r="DI116" s="23"/>
      <c r="DJ116" s="23"/>
    </row>
    <row r="117" spans="1:114" ht="17.25">
      <c r="A117" s="9"/>
      <c r="B117" s="41" t="s">
        <v>366</v>
      </c>
      <c r="C117" s="10" t="s">
        <v>155</v>
      </c>
      <c r="D117" s="8"/>
      <c r="E117" s="52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2">
        <v>18</v>
      </c>
      <c r="U117" s="52">
        <v>18</v>
      </c>
      <c r="V117" s="52"/>
      <c r="W117" s="51"/>
      <c r="X117" s="52"/>
      <c r="Y117" s="51"/>
      <c r="Z117" s="51"/>
      <c r="AA117" s="51"/>
      <c r="AB117" s="51"/>
      <c r="AC117" s="51"/>
      <c r="AD117" s="51"/>
      <c r="AE117" s="51"/>
      <c r="AF117" s="51"/>
      <c r="AG117" s="52"/>
      <c r="AH117" s="20"/>
      <c r="AI117" s="20"/>
      <c r="AJ117" s="52"/>
      <c r="AK117" s="52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2"/>
      <c r="BN117" s="52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2">
        <v>36</v>
      </c>
      <c r="CF117" s="51"/>
      <c r="CG117" s="51"/>
      <c r="CH117" s="52"/>
      <c r="CI117" s="51"/>
      <c r="CJ117" s="51"/>
      <c r="CK117" s="51"/>
      <c r="CL117" s="51"/>
      <c r="CM117" s="51"/>
      <c r="CN117" s="51"/>
      <c r="CO117" s="51"/>
      <c r="CP117" s="51"/>
      <c r="CQ117" s="52"/>
      <c r="CR117" s="52"/>
      <c r="CS117" s="52"/>
      <c r="CT117" s="51"/>
      <c r="CU117" s="52"/>
      <c r="CV117" s="52"/>
      <c r="CW117" s="51"/>
      <c r="CX117" s="52"/>
      <c r="CY117" s="52">
        <v>36</v>
      </c>
      <c r="CZ117" s="30"/>
      <c r="DA117" s="30"/>
      <c r="DB117" s="30"/>
      <c r="DC117" s="30"/>
      <c r="DD117" s="20"/>
      <c r="DE117" s="20"/>
      <c r="DF117" s="19">
        <f t="shared" si="8"/>
        <v>108</v>
      </c>
      <c r="DG117" s="23">
        <f t="shared" si="6"/>
        <v>0</v>
      </c>
      <c r="DH117" s="23">
        <f t="shared" si="7"/>
        <v>0</v>
      </c>
      <c r="DI117" s="23"/>
      <c r="DJ117" s="23"/>
    </row>
    <row r="118" spans="1:114" ht="17.25">
      <c r="A118" s="9">
        <v>161</v>
      </c>
      <c r="B118" s="41" t="s">
        <v>214</v>
      </c>
      <c r="C118" s="10" t="s">
        <v>213</v>
      </c>
      <c r="D118" s="8">
        <v>457</v>
      </c>
      <c r="E118" s="52">
        <v>466</v>
      </c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2"/>
      <c r="U118" s="52"/>
      <c r="V118" s="52"/>
      <c r="W118" s="51"/>
      <c r="X118" s="52"/>
      <c r="Y118" s="51"/>
      <c r="Z118" s="51"/>
      <c r="AA118" s="51"/>
      <c r="AB118" s="51"/>
      <c r="AC118" s="51"/>
      <c r="AD118" s="51"/>
      <c r="AE118" s="51"/>
      <c r="AF118" s="51"/>
      <c r="AG118" s="52"/>
      <c r="AH118" s="20"/>
      <c r="AI118" s="20"/>
      <c r="AJ118" s="52"/>
      <c r="AK118" s="52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2"/>
      <c r="BN118" s="52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2"/>
      <c r="CF118" s="51"/>
      <c r="CG118" s="51"/>
      <c r="CH118" s="52"/>
      <c r="CI118" s="51"/>
      <c r="CJ118" s="51"/>
      <c r="CK118" s="51"/>
      <c r="CL118" s="51"/>
      <c r="CM118" s="51"/>
      <c r="CN118" s="51"/>
      <c r="CO118" s="51"/>
      <c r="CP118" s="51"/>
      <c r="CQ118" s="52"/>
      <c r="CR118" s="52"/>
      <c r="CS118" s="52"/>
      <c r="CT118" s="51"/>
      <c r="CU118" s="52"/>
      <c r="CV118" s="52"/>
      <c r="CW118" s="51"/>
      <c r="CX118" s="52"/>
      <c r="CY118" s="52"/>
      <c r="CZ118" s="30"/>
      <c r="DA118" s="30"/>
      <c r="DB118" s="30"/>
      <c r="DC118" s="30"/>
      <c r="DD118" s="20"/>
      <c r="DE118" s="20"/>
      <c r="DF118" s="19">
        <f aca="true" t="shared" si="11" ref="DF118:DF124">SUM(F118:DE118)</f>
        <v>0</v>
      </c>
      <c r="DG118" s="23">
        <f t="shared" si="6"/>
        <v>0</v>
      </c>
      <c r="DH118" s="23">
        <f t="shared" si="7"/>
        <v>0</v>
      </c>
      <c r="DI118" s="23"/>
      <c r="DJ118" s="23"/>
    </row>
    <row r="119" spans="1:114" ht="17.25">
      <c r="A119" s="59">
        <v>164</v>
      </c>
      <c r="B119" s="41" t="s">
        <v>217</v>
      </c>
      <c r="C119" s="10" t="s">
        <v>15</v>
      </c>
      <c r="D119" s="8">
        <v>718</v>
      </c>
      <c r="E119" s="52">
        <v>734</v>
      </c>
      <c r="F119" s="52">
        <f aca="true" t="shared" si="12" ref="F119:AK119">F100*2</f>
        <v>4</v>
      </c>
      <c r="G119" s="52">
        <f t="shared" si="12"/>
        <v>4</v>
      </c>
      <c r="H119" s="52">
        <f t="shared" si="12"/>
        <v>4</v>
      </c>
      <c r="I119" s="52">
        <f t="shared" si="12"/>
        <v>4</v>
      </c>
      <c r="J119" s="52">
        <f t="shared" si="12"/>
        <v>4</v>
      </c>
      <c r="K119" s="52">
        <f t="shared" si="12"/>
        <v>4</v>
      </c>
      <c r="L119" s="52">
        <f t="shared" si="12"/>
        <v>4</v>
      </c>
      <c r="M119" s="52">
        <f t="shared" si="12"/>
        <v>4</v>
      </c>
      <c r="N119" s="52">
        <f t="shared" si="12"/>
        <v>4</v>
      </c>
      <c r="O119" s="52">
        <f t="shared" si="12"/>
        <v>4</v>
      </c>
      <c r="P119" s="52">
        <f t="shared" si="12"/>
        <v>4</v>
      </c>
      <c r="Q119" s="52">
        <f t="shared" si="12"/>
        <v>4</v>
      </c>
      <c r="R119" s="52">
        <f t="shared" si="12"/>
        <v>8</v>
      </c>
      <c r="S119" s="52">
        <f t="shared" si="12"/>
        <v>4</v>
      </c>
      <c r="T119" s="52">
        <f t="shared" si="12"/>
        <v>4</v>
      </c>
      <c r="U119" s="52">
        <f t="shared" si="12"/>
        <v>4</v>
      </c>
      <c r="V119" s="52">
        <f t="shared" si="12"/>
        <v>8</v>
      </c>
      <c r="W119" s="52">
        <f t="shared" si="12"/>
        <v>4</v>
      </c>
      <c r="X119" s="52">
        <f t="shared" si="12"/>
        <v>8</v>
      </c>
      <c r="Y119" s="52">
        <f t="shared" si="12"/>
        <v>4</v>
      </c>
      <c r="Z119" s="52">
        <f t="shared" si="12"/>
        <v>4</v>
      </c>
      <c r="AA119" s="52">
        <f t="shared" si="12"/>
        <v>4</v>
      </c>
      <c r="AB119" s="52">
        <f t="shared" si="12"/>
        <v>4</v>
      </c>
      <c r="AC119" s="52">
        <f t="shared" si="12"/>
        <v>4</v>
      </c>
      <c r="AD119" s="52">
        <f t="shared" si="12"/>
        <v>4</v>
      </c>
      <c r="AE119" s="52">
        <f t="shared" si="12"/>
        <v>4</v>
      </c>
      <c r="AF119" s="52">
        <f t="shared" si="12"/>
        <v>4</v>
      </c>
      <c r="AG119" s="52">
        <f t="shared" si="12"/>
        <v>2</v>
      </c>
      <c r="AH119" s="52">
        <f t="shared" si="12"/>
        <v>4</v>
      </c>
      <c r="AI119" s="52">
        <f t="shared" si="12"/>
        <v>4</v>
      </c>
      <c r="AJ119" s="52">
        <f t="shared" si="12"/>
        <v>8</v>
      </c>
      <c r="AK119" s="52">
        <f t="shared" si="12"/>
        <v>6</v>
      </c>
      <c r="AL119" s="52">
        <f aca="true" t="shared" si="13" ref="AL119:BQ119">AL100*2</f>
        <v>4</v>
      </c>
      <c r="AM119" s="52">
        <f t="shared" si="13"/>
        <v>4</v>
      </c>
      <c r="AN119" s="52">
        <f t="shared" si="13"/>
        <v>4</v>
      </c>
      <c r="AO119" s="52">
        <f t="shared" si="13"/>
        <v>4</v>
      </c>
      <c r="AP119" s="52">
        <f t="shared" si="13"/>
        <v>2</v>
      </c>
      <c r="AQ119" s="52">
        <f t="shared" si="13"/>
        <v>4</v>
      </c>
      <c r="AR119" s="52">
        <f t="shared" si="13"/>
        <v>4</v>
      </c>
      <c r="AS119" s="52">
        <f t="shared" si="13"/>
        <v>4</v>
      </c>
      <c r="AT119" s="52">
        <f t="shared" si="13"/>
        <v>4</v>
      </c>
      <c r="AU119" s="52">
        <f t="shared" si="13"/>
        <v>4</v>
      </c>
      <c r="AV119" s="52">
        <f t="shared" si="13"/>
        <v>4</v>
      </c>
      <c r="AW119" s="52">
        <f t="shared" si="13"/>
        <v>4</v>
      </c>
      <c r="AX119" s="52">
        <f t="shared" si="13"/>
        <v>4</v>
      </c>
      <c r="AY119" s="52">
        <f t="shared" si="13"/>
        <v>4</v>
      </c>
      <c r="AZ119" s="52">
        <f t="shared" si="13"/>
        <v>4</v>
      </c>
      <c r="BA119" s="52">
        <f t="shared" si="13"/>
        <v>4</v>
      </c>
      <c r="BB119" s="52">
        <f t="shared" si="13"/>
        <v>4</v>
      </c>
      <c r="BC119" s="52">
        <f t="shared" si="13"/>
        <v>4</v>
      </c>
      <c r="BD119" s="52">
        <f t="shared" si="13"/>
        <v>4</v>
      </c>
      <c r="BE119" s="52">
        <f t="shared" si="13"/>
        <v>4</v>
      </c>
      <c r="BF119" s="52">
        <f t="shared" si="13"/>
        <v>4</v>
      </c>
      <c r="BG119" s="52">
        <f t="shared" si="13"/>
        <v>4</v>
      </c>
      <c r="BH119" s="52">
        <f t="shared" si="13"/>
        <v>4</v>
      </c>
      <c r="BI119" s="52">
        <f t="shared" si="13"/>
        <v>4</v>
      </c>
      <c r="BJ119" s="52">
        <f t="shared" si="13"/>
        <v>4</v>
      </c>
      <c r="BK119" s="52">
        <f t="shared" si="13"/>
        <v>4</v>
      </c>
      <c r="BL119" s="52">
        <f t="shared" si="13"/>
        <v>4</v>
      </c>
      <c r="BM119" s="52">
        <f t="shared" si="13"/>
        <v>4</v>
      </c>
      <c r="BN119" s="52">
        <f t="shared" si="13"/>
        <v>6</v>
      </c>
      <c r="BO119" s="52">
        <f t="shared" si="13"/>
        <v>4</v>
      </c>
      <c r="BP119" s="52">
        <f t="shared" si="13"/>
        <v>4</v>
      </c>
      <c r="BQ119" s="52">
        <f t="shared" si="13"/>
        <v>4</v>
      </c>
      <c r="BR119" s="52">
        <f aca="true" t="shared" si="14" ref="BR119:CW119">BR100*2</f>
        <v>4</v>
      </c>
      <c r="BS119" s="52">
        <f t="shared" si="14"/>
        <v>4</v>
      </c>
      <c r="BT119" s="52">
        <f t="shared" si="14"/>
        <v>4</v>
      </c>
      <c r="BU119" s="52">
        <f t="shared" si="14"/>
        <v>4</v>
      </c>
      <c r="BV119" s="52">
        <f t="shared" si="14"/>
        <v>0</v>
      </c>
      <c r="BW119" s="52">
        <f t="shared" si="14"/>
        <v>4</v>
      </c>
      <c r="BX119" s="52">
        <f t="shared" si="14"/>
        <v>8</v>
      </c>
      <c r="BY119" s="52">
        <f t="shared" si="14"/>
        <v>4</v>
      </c>
      <c r="BZ119" s="52">
        <f t="shared" si="14"/>
        <v>4</v>
      </c>
      <c r="CA119" s="52">
        <f t="shared" si="14"/>
        <v>4</v>
      </c>
      <c r="CB119" s="52">
        <f t="shared" si="14"/>
        <v>4</v>
      </c>
      <c r="CC119" s="52">
        <f t="shared" si="14"/>
        <v>4</v>
      </c>
      <c r="CD119" s="52">
        <f t="shared" si="14"/>
        <v>4</v>
      </c>
      <c r="CE119" s="52">
        <f t="shared" si="14"/>
        <v>8</v>
      </c>
      <c r="CF119" s="52">
        <f t="shared" si="14"/>
        <v>4</v>
      </c>
      <c r="CG119" s="52">
        <f t="shared" si="14"/>
        <v>4</v>
      </c>
      <c r="CH119" s="52">
        <f t="shared" si="14"/>
        <v>4</v>
      </c>
      <c r="CI119" s="52">
        <f t="shared" si="14"/>
        <v>4</v>
      </c>
      <c r="CJ119" s="52">
        <f t="shared" si="14"/>
        <v>4</v>
      </c>
      <c r="CK119" s="52">
        <f t="shared" si="14"/>
        <v>8</v>
      </c>
      <c r="CL119" s="52">
        <f t="shared" si="14"/>
        <v>4</v>
      </c>
      <c r="CM119" s="52">
        <f t="shared" si="14"/>
        <v>4</v>
      </c>
      <c r="CN119" s="52">
        <f t="shared" si="14"/>
        <v>4</v>
      </c>
      <c r="CO119" s="52">
        <f t="shared" si="14"/>
        <v>4</v>
      </c>
      <c r="CP119" s="52">
        <f t="shared" si="14"/>
        <v>12</v>
      </c>
      <c r="CQ119" s="52">
        <f t="shared" si="14"/>
        <v>4</v>
      </c>
      <c r="CR119" s="52">
        <f t="shared" si="14"/>
        <v>4</v>
      </c>
      <c r="CS119" s="52">
        <f t="shared" si="14"/>
        <v>4</v>
      </c>
      <c r="CT119" s="52">
        <f t="shared" si="14"/>
        <v>4</v>
      </c>
      <c r="CU119" s="52">
        <f t="shared" si="14"/>
        <v>10</v>
      </c>
      <c r="CV119" s="52">
        <f t="shared" si="14"/>
        <v>4</v>
      </c>
      <c r="CW119" s="52">
        <f t="shared" si="14"/>
        <v>0</v>
      </c>
      <c r="CX119" s="52">
        <f aca="true" t="shared" si="15" ref="CX119:DD119">CX100*2</f>
        <v>18</v>
      </c>
      <c r="CY119" s="52">
        <f t="shared" si="15"/>
        <v>8</v>
      </c>
      <c r="CZ119" s="52">
        <f t="shared" si="15"/>
        <v>4</v>
      </c>
      <c r="DA119" s="52">
        <f t="shared" si="15"/>
        <v>4</v>
      </c>
      <c r="DB119" s="52">
        <f t="shared" si="15"/>
        <v>4</v>
      </c>
      <c r="DC119" s="52">
        <f t="shared" si="15"/>
        <v>18</v>
      </c>
      <c r="DD119" s="52">
        <f t="shared" si="15"/>
        <v>4</v>
      </c>
      <c r="DE119" s="30"/>
      <c r="DF119" s="60">
        <f t="shared" si="11"/>
        <v>478</v>
      </c>
      <c r="DG119" s="61">
        <f t="shared" si="6"/>
        <v>350852</v>
      </c>
      <c r="DH119" s="61">
        <f t="shared" si="7"/>
        <v>343204</v>
      </c>
      <c r="DI119" s="61"/>
      <c r="DJ119" s="61"/>
    </row>
    <row r="120" spans="1:114" ht="34.5">
      <c r="A120" s="26">
        <v>174</v>
      </c>
      <c r="B120" s="48" t="s">
        <v>337</v>
      </c>
      <c r="C120" s="74" t="s">
        <v>155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>
        <v>18</v>
      </c>
      <c r="U120" s="52">
        <v>18</v>
      </c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>
        <v>36</v>
      </c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>
        <v>18</v>
      </c>
      <c r="CR120" s="52">
        <v>10</v>
      </c>
      <c r="CS120" s="52"/>
      <c r="CT120" s="52"/>
      <c r="CU120" s="52"/>
      <c r="CV120" s="52"/>
      <c r="CW120" s="52"/>
      <c r="CX120" s="52"/>
      <c r="CY120" s="52">
        <v>36</v>
      </c>
      <c r="CZ120" s="52"/>
      <c r="DA120" s="52"/>
      <c r="DB120" s="52"/>
      <c r="DC120" s="52"/>
      <c r="DD120" s="52"/>
      <c r="DE120" s="52"/>
      <c r="DF120" s="19">
        <f t="shared" si="11"/>
        <v>136</v>
      </c>
      <c r="DG120" s="23">
        <f t="shared" si="6"/>
        <v>0</v>
      </c>
      <c r="DH120" s="23">
        <f t="shared" si="7"/>
        <v>0</v>
      </c>
      <c r="DI120" s="23"/>
      <c r="DJ120" s="23"/>
    </row>
    <row r="121" spans="1:114" ht="51.75">
      <c r="A121" s="26">
        <v>188</v>
      </c>
      <c r="B121" s="48" t="s">
        <v>359</v>
      </c>
      <c r="C121" s="27"/>
      <c r="D121" s="25"/>
      <c r="E121" s="52"/>
      <c r="F121" s="52">
        <v>1</v>
      </c>
      <c r="G121" s="52">
        <v>1</v>
      </c>
      <c r="H121" s="52">
        <v>1</v>
      </c>
      <c r="I121" s="52">
        <v>1</v>
      </c>
      <c r="J121" s="52">
        <v>1</v>
      </c>
      <c r="K121" s="52">
        <v>1</v>
      </c>
      <c r="L121" s="52">
        <v>1</v>
      </c>
      <c r="M121" s="52">
        <v>1</v>
      </c>
      <c r="N121" s="52">
        <v>1</v>
      </c>
      <c r="O121" s="52">
        <v>1</v>
      </c>
      <c r="P121" s="52">
        <v>1</v>
      </c>
      <c r="Q121" s="52">
        <v>1</v>
      </c>
      <c r="R121" s="52">
        <v>2</v>
      </c>
      <c r="S121" s="52">
        <v>2</v>
      </c>
      <c r="T121" s="52"/>
      <c r="U121" s="52"/>
      <c r="V121" s="52">
        <v>1</v>
      </c>
      <c r="W121" s="52">
        <v>1</v>
      </c>
      <c r="X121" s="52">
        <v>1</v>
      </c>
      <c r="Y121" s="52">
        <v>1</v>
      </c>
      <c r="Z121" s="52">
        <v>1</v>
      </c>
      <c r="AA121" s="52">
        <v>1</v>
      </c>
      <c r="AB121" s="52">
        <v>1</v>
      </c>
      <c r="AC121" s="52">
        <v>1</v>
      </c>
      <c r="AD121" s="52">
        <v>1</v>
      </c>
      <c r="AE121" s="52">
        <v>1</v>
      </c>
      <c r="AF121" s="52">
        <v>1</v>
      </c>
      <c r="AG121" s="52">
        <v>1</v>
      </c>
      <c r="AH121" s="52">
        <v>1</v>
      </c>
      <c r="AI121" s="52">
        <v>1</v>
      </c>
      <c r="AJ121" s="52">
        <v>1</v>
      </c>
      <c r="AK121" s="52">
        <v>1</v>
      </c>
      <c r="AL121" s="52">
        <v>1</v>
      </c>
      <c r="AM121" s="52">
        <v>1</v>
      </c>
      <c r="AN121" s="52">
        <v>1</v>
      </c>
      <c r="AO121" s="52">
        <v>1</v>
      </c>
      <c r="AP121" s="52">
        <v>1</v>
      </c>
      <c r="AQ121" s="52">
        <v>1</v>
      </c>
      <c r="AR121" s="52">
        <v>1</v>
      </c>
      <c r="AS121" s="52">
        <v>1</v>
      </c>
      <c r="AT121" s="52">
        <v>2</v>
      </c>
      <c r="AU121" s="52">
        <v>1</v>
      </c>
      <c r="AV121" s="52">
        <v>1</v>
      </c>
      <c r="AW121" s="52">
        <v>2</v>
      </c>
      <c r="AX121" s="52">
        <v>1</v>
      </c>
      <c r="AY121" s="52">
        <v>1</v>
      </c>
      <c r="AZ121" s="52">
        <v>1</v>
      </c>
      <c r="BA121" s="52">
        <v>1</v>
      </c>
      <c r="BB121" s="52">
        <v>1</v>
      </c>
      <c r="BC121" s="52">
        <v>2</v>
      </c>
      <c r="BD121" s="52">
        <v>1</v>
      </c>
      <c r="BE121" s="52">
        <v>2</v>
      </c>
      <c r="BF121" s="52">
        <v>1</v>
      </c>
      <c r="BG121" s="52">
        <v>1</v>
      </c>
      <c r="BH121" s="52">
        <v>1</v>
      </c>
      <c r="BI121" s="52">
        <v>1</v>
      </c>
      <c r="BJ121" s="52">
        <v>1</v>
      </c>
      <c r="BK121" s="52">
        <v>1</v>
      </c>
      <c r="BL121" s="52">
        <v>1</v>
      </c>
      <c r="BM121" s="52">
        <v>1</v>
      </c>
      <c r="BN121" s="52">
        <v>1</v>
      </c>
      <c r="BO121" s="52">
        <v>1</v>
      </c>
      <c r="BP121" s="52">
        <v>1</v>
      </c>
      <c r="BQ121" s="52">
        <v>1</v>
      </c>
      <c r="BR121" s="52">
        <v>1</v>
      </c>
      <c r="BS121" s="52">
        <v>1</v>
      </c>
      <c r="BT121" s="52">
        <v>1</v>
      </c>
      <c r="BU121" s="52">
        <v>2</v>
      </c>
      <c r="BV121" s="52">
        <v>1</v>
      </c>
      <c r="BW121" s="52">
        <v>1</v>
      </c>
      <c r="BX121" s="52">
        <v>2</v>
      </c>
      <c r="BY121" s="52">
        <v>1</v>
      </c>
      <c r="BZ121" s="52">
        <v>1</v>
      </c>
      <c r="CA121" s="52">
        <v>1</v>
      </c>
      <c r="CB121" s="52">
        <v>1</v>
      </c>
      <c r="CC121" s="52">
        <v>1</v>
      </c>
      <c r="CD121" s="52">
        <v>1</v>
      </c>
      <c r="CE121" s="52"/>
      <c r="CF121" s="52">
        <v>1</v>
      </c>
      <c r="CG121" s="52">
        <v>1</v>
      </c>
      <c r="CH121" s="52"/>
      <c r="CI121" s="52">
        <v>1</v>
      </c>
      <c r="CJ121" s="52">
        <v>1</v>
      </c>
      <c r="CK121" s="52">
        <v>1</v>
      </c>
      <c r="CL121" s="52">
        <v>1</v>
      </c>
      <c r="CM121" s="52">
        <v>1</v>
      </c>
      <c r="CN121" s="52">
        <v>1</v>
      </c>
      <c r="CO121" s="52">
        <v>1</v>
      </c>
      <c r="CP121" s="52">
        <v>2</v>
      </c>
      <c r="CQ121" s="52">
        <v>1</v>
      </c>
      <c r="CR121" s="52"/>
      <c r="CS121" s="52"/>
      <c r="CT121" s="52">
        <v>1</v>
      </c>
      <c r="CU121" s="52">
        <v>1</v>
      </c>
      <c r="CV121" s="52"/>
      <c r="CW121" s="52"/>
      <c r="CX121" s="52">
        <v>2</v>
      </c>
      <c r="CY121" s="52"/>
      <c r="CZ121" s="52">
        <v>1</v>
      </c>
      <c r="DA121" s="52">
        <v>1</v>
      </c>
      <c r="DB121" s="52">
        <v>1</v>
      </c>
      <c r="DC121" s="52">
        <v>2</v>
      </c>
      <c r="DD121" s="52"/>
      <c r="DE121" s="52"/>
      <c r="DF121" s="19">
        <f t="shared" si="11"/>
        <v>104</v>
      </c>
      <c r="DG121" s="23">
        <f t="shared" si="6"/>
        <v>0</v>
      </c>
      <c r="DH121" s="23">
        <f t="shared" si="7"/>
        <v>0</v>
      </c>
      <c r="DI121" s="23"/>
      <c r="DJ121" s="23"/>
    </row>
    <row r="122" spans="1:114" ht="17.25">
      <c r="A122" s="59">
        <v>108</v>
      </c>
      <c r="B122" s="41" t="s">
        <v>120</v>
      </c>
      <c r="C122" s="10" t="s">
        <v>15</v>
      </c>
      <c r="D122" s="8">
        <v>106</v>
      </c>
      <c r="E122" s="52">
        <v>108</v>
      </c>
      <c r="F122" s="52">
        <v>4</v>
      </c>
      <c r="G122" s="52">
        <v>4</v>
      </c>
      <c r="H122" s="52">
        <v>4</v>
      </c>
      <c r="I122" s="52">
        <v>4</v>
      </c>
      <c r="J122" s="52">
        <v>4</v>
      </c>
      <c r="K122" s="52">
        <v>6</v>
      </c>
      <c r="L122" s="52">
        <v>6</v>
      </c>
      <c r="M122" s="52">
        <v>4</v>
      </c>
      <c r="N122" s="52">
        <v>4</v>
      </c>
      <c r="O122" s="52">
        <v>4</v>
      </c>
      <c r="P122" s="52">
        <v>6</v>
      </c>
      <c r="Q122" s="52">
        <v>4</v>
      </c>
      <c r="R122" s="52">
        <v>10</v>
      </c>
      <c r="S122" s="52">
        <v>8</v>
      </c>
      <c r="T122" s="52">
        <v>1</v>
      </c>
      <c r="U122" s="52">
        <v>1</v>
      </c>
      <c r="V122" s="52">
        <v>3</v>
      </c>
      <c r="W122" s="52">
        <v>4</v>
      </c>
      <c r="X122" s="52">
        <v>3</v>
      </c>
      <c r="Y122" s="52">
        <v>4</v>
      </c>
      <c r="Z122" s="52">
        <v>4</v>
      </c>
      <c r="AA122" s="52">
        <v>4</v>
      </c>
      <c r="AB122" s="52">
        <v>8</v>
      </c>
      <c r="AC122" s="52">
        <v>4</v>
      </c>
      <c r="AD122" s="52">
        <v>4</v>
      </c>
      <c r="AE122" s="52">
        <v>6</v>
      </c>
      <c r="AF122" s="52">
        <v>4</v>
      </c>
      <c r="AG122" s="52">
        <v>3</v>
      </c>
      <c r="AH122" s="52">
        <v>4</v>
      </c>
      <c r="AI122" s="52">
        <v>4</v>
      </c>
      <c r="AJ122" s="52">
        <v>2</v>
      </c>
      <c r="AK122" s="52">
        <v>3</v>
      </c>
      <c r="AL122" s="52">
        <v>4</v>
      </c>
      <c r="AM122" s="52">
        <v>4</v>
      </c>
      <c r="AN122" s="52">
        <v>4</v>
      </c>
      <c r="AO122" s="52">
        <v>4</v>
      </c>
      <c r="AP122" s="52">
        <v>5</v>
      </c>
      <c r="AQ122" s="52">
        <v>4</v>
      </c>
      <c r="AR122" s="52">
        <v>4</v>
      </c>
      <c r="AS122" s="52">
        <v>4</v>
      </c>
      <c r="AT122" s="52">
        <v>8</v>
      </c>
      <c r="AU122" s="52">
        <v>6</v>
      </c>
      <c r="AV122" s="52">
        <v>4</v>
      </c>
      <c r="AW122" s="52">
        <v>8</v>
      </c>
      <c r="AX122" s="52">
        <v>4</v>
      </c>
      <c r="AY122" s="52">
        <v>6</v>
      </c>
      <c r="AZ122" s="52">
        <v>4</v>
      </c>
      <c r="BA122" s="52">
        <v>4</v>
      </c>
      <c r="BB122" s="52">
        <v>4</v>
      </c>
      <c r="BC122" s="52">
        <v>8</v>
      </c>
      <c r="BD122" s="52">
        <v>4</v>
      </c>
      <c r="BE122" s="52">
        <v>8</v>
      </c>
      <c r="BF122" s="52">
        <v>4</v>
      </c>
      <c r="BG122" s="52">
        <v>4</v>
      </c>
      <c r="BH122" s="52">
        <v>4</v>
      </c>
      <c r="BI122" s="52">
        <v>4</v>
      </c>
      <c r="BJ122" s="52">
        <v>6</v>
      </c>
      <c r="BK122" s="52">
        <v>4</v>
      </c>
      <c r="BL122" s="52">
        <v>4</v>
      </c>
      <c r="BM122" s="52">
        <v>6</v>
      </c>
      <c r="BN122" s="52">
        <v>4</v>
      </c>
      <c r="BO122" s="52">
        <v>4</v>
      </c>
      <c r="BP122" s="52">
        <v>4</v>
      </c>
      <c r="BQ122" s="52">
        <v>4</v>
      </c>
      <c r="BR122" s="52">
        <v>4</v>
      </c>
      <c r="BS122" s="52">
        <v>6</v>
      </c>
      <c r="BT122" s="52">
        <v>4</v>
      </c>
      <c r="BU122" s="52">
        <v>10</v>
      </c>
      <c r="BV122" s="52">
        <v>1</v>
      </c>
      <c r="BW122" s="52">
        <v>4</v>
      </c>
      <c r="BX122" s="52">
        <v>10</v>
      </c>
      <c r="BY122" s="52">
        <v>5</v>
      </c>
      <c r="BZ122" s="52">
        <v>4</v>
      </c>
      <c r="CA122" s="52">
        <v>4</v>
      </c>
      <c r="CB122" s="52">
        <v>4</v>
      </c>
      <c r="CC122" s="52">
        <v>4</v>
      </c>
      <c r="CD122" s="52">
        <v>4</v>
      </c>
      <c r="CE122" s="52">
        <v>2</v>
      </c>
      <c r="CF122" s="52">
        <v>4</v>
      </c>
      <c r="CG122" s="52">
        <v>4</v>
      </c>
      <c r="CH122" s="52">
        <v>1</v>
      </c>
      <c r="CI122" s="52">
        <v>6</v>
      </c>
      <c r="CJ122" s="52">
        <v>4</v>
      </c>
      <c r="CK122" s="52">
        <v>10</v>
      </c>
      <c r="CL122" s="52">
        <v>6</v>
      </c>
      <c r="CM122" s="52">
        <v>6</v>
      </c>
      <c r="CN122" s="52">
        <v>4</v>
      </c>
      <c r="CO122" s="52">
        <v>4</v>
      </c>
      <c r="CP122" s="52">
        <v>8</v>
      </c>
      <c r="CQ122" s="52">
        <v>4</v>
      </c>
      <c r="CR122" s="52">
        <v>2</v>
      </c>
      <c r="CS122" s="52">
        <v>4</v>
      </c>
      <c r="CT122" s="52">
        <v>4</v>
      </c>
      <c r="CU122" s="52">
        <v>4</v>
      </c>
      <c r="CV122" s="52">
        <v>3</v>
      </c>
      <c r="CW122" s="52">
        <v>2</v>
      </c>
      <c r="CX122" s="52">
        <v>7</v>
      </c>
      <c r="CY122" s="52">
        <v>4</v>
      </c>
      <c r="CZ122" s="52">
        <v>6</v>
      </c>
      <c r="DA122" s="52">
        <v>4</v>
      </c>
      <c r="DB122" s="52">
        <v>4</v>
      </c>
      <c r="DC122" s="52">
        <v>7</v>
      </c>
      <c r="DD122" s="52">
        <v>2</v>
      </c>
      <c r="DE122" s="52"/>
      <c r="DF122" s="60">
        <f t="shared" si="11"/>
        <v>471</v>
      </c>
      <c r="DG122" s="61">
        <f t="shared" si="6"/>
        <v>50868</v>
      </c>
      <c r="DH122" s="61">
        <f t="shared" si="7"/>
        <v>49926</v>
      </c>
      <c r="DI122" s="61"/>
      <c r="DJ122" s="61"/>
    </row>
    <row r="123" spans="1:114" ht="17.25">
      <c r="A123" s="59">
        <v>111</v>
      </c>
      <c r="B123" s="41" t="s">
        <v>169</v>
      </c>
      <c r="C123" s="10" t="s">
        <v>15</v>
      </c>
      <c r="D123" s="8">
        <v>570</v>
      </c>
      <c r="E123" s="52">
        <v>579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30"/>
      <c r="AI123" s="30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30"/>
      <c r="DA123" s="30"/>
      <c r="DB123" s="30"/>
      <c r="DC123" s="30"/>
      <c r="DD123" s="30"/>
      <c r="DE123" s="30"/>
      <c r="DF123" s="60">
        <f t="shared" si="11"/>
        <v>0</v>
      </c>
      <c r="DG123" s="61">
        <f t="shared" si="6"/>
        <v>0</v>
      </c>
      <c r="DH123" s="61">
        <f t="shared" si="7"/>
        <v>0</v>
      </c>
      <c r="DI123" s="61"/>
      <c r="DJ123" s="61"/>
    </row>
    <row r="124" spans="1:114" ht="34.5">
      <c r="A124" s="59">
        <v>112</v>
      </c>
      <c r="B124" s="41" t="s">
        <v>116</v>
      </c>
      <c r="C124" s="10" t="s">
        <v>15</v>
      </c>
      <c r="D124" s="8">
        <v>83</v>
      </c>
      <c r="E124" s="52">
        <v>84</v>
      </c>
      <c r="F124" s="52">
        <v>1</v>
      </c>
      <c r="G124" s="52">
        <v>1</v>
      </c>
      <c r="H124" s="52">
        <v>1</v>
      </c>
      <c r="I124" s="52">
        <v>1</v>
      </c>
      <c r="J124" s="52">
        <v>1</v>
      </c>
      <c r="K124" s="52">
        <v>1</v>
      </c>
      <c r="L124" s="52">
        <v>1</v>
      </c>
      <c r="M124" s="52">
        <v>1</v>
      </c>
      <c r="N124" s="52">
        <v>1</v>
      </c>
      <c r="O124" s="52">
        <v>1</v>
      </c>
      <c r="P124" s="52">
        <v>1</v>
      </c>
      <c r="Q124" s="52">
        <v>1</v>
      </c>
      <c r="R124" s="52">
        <v>1</v>
      </c>
      <c r="S124" s="52">
        <v>1</v>
      </c>
      <c r="T124" s="52">
        <v>1</v>
      </c>
      <c r="U124" s="52">
        <v>1</v>
      </c>
      <c r="V124" s="52">
        <v>1</v>
      </c>
      <c r="W124" s="52">
        <v>1</v>
      </c>
      <c r="X124" s="52">
        <v>1</v>
      </c>
      <c r="Y124" s="52">
        <v>1</v>
      </c>
      <c r="Z124" s="52">
        <v>1</v>
      </c>
      <c r="AA124" s="52">
        <v>1</v>
      </c>
      <c r="AB124" s="52">
        <v>1</v>
      </c>
      <c r="AC124" s="52">
        <v>1</v>
      </c>
      <c r="AD124" s="52">
        <v>1</v>
      </c>
      <c r="AE124" s="52">
        <v>1</v>
      </c>
      <c r="AF124" s="52">
        <v>1</v>
      </c>
      <c r="AG124" s="52">
        <v>1</v>
      </c>
      <c r="AH124" s="52">
        <v>1</v>
      </c>
      <c r="AI124" s="52">
        <v>1</v>
      </c>
      <c r="AJ124" s="52">
        <v>1</v>
      </c>
      <c r="AK124" s="52">
        <v>1</v>
      </c>
      <c r="AL124" s="52">
        <v>1</v>
      </c>
      <c r="AM124" s="52">
        <v>1</v>
      </c>
      <c r="AN124" s="52">
        <v>1</v>
      </c>
      <c r="AO124" s="52">
        <v>1</v>
      </c>
      <c r="AP124" s="52">
        <v>1</v>
      </c>
      <c r="AQ124" s="52">
        <v>1</v>
      </c>
      <c r="AR124" s="52">
        <v>1</v>
      </c>
      <c r="AS124" s="52">
        <v>1</v>
      </c>
      <c r="AT124" s="52">
        <v>1</v>
      </c>
      <c r="AU124" s="52">
        <v>1</v>
      </c>
      <c r="AV124" s="52">
        <v>1</v>
      </c>
      <c r="AW124" s="52">
        <v>1</v>
      </c>
      <c r="AX124" s="52">
        <v>1</v>
      </c>
      <c r="AY124" s="52">
        <v>1</v>
      </c>
      <c r="AZ124" s="52">
        <v>1</v>
      </c>
      <c r="BA124" s="52">
        <v>1</v>
      </c>
      <c r="BB124" s="52">
        <v>1</v>
      </c>
      <c r="BC124" s="52">
        <v>1</v>
      </c>
      <c r="BD124" s="52">
        <v>1</v>
      </c>
      <c r="BE124" s="52">
        <v>1</v>
      </c>
      <c r="BF124" s="52">
        <v>1</v>
      </c>
      <c r="BG124" s="52">
        <v>1</v>
      </c>
      <c r="BH124" s="52">
        <v>1</v>
      </c>
      <c r="BI124" s="52">
        <v>1</v>
      </c>
      <c r="BJ124" s="52">
        <v>1</v>
      </c>
      <c r="BK124" s="52">
        <v>1</v>
      </c>
      <c r="BL124" s="52">
        <v>1</v>
      </c>
      <c r="BM124" s="52">
        <v>1</v>
      </c>
      <c r="BN124" s="52">
        <v>1</v>
      </c>
      <c r="BO124" s="52">
        <v>1</v>
      </c>
      <c r="BP124" s="52">
        <v>1</v>
      </c>
      <c r="BQ124" s="52">
        <v>1</v>
      </c>
      <c r="BR124" s="52">
        <v>1</v>
      </c>
      <c r="BS124" s="52">
        <v>1</v>
      </c>
      <c r="BT124" s="52">
        <v>1</v>
      </c>
      <c r="BU124" s="52">
        <v>1</v>
      </c>
      <c r="BV124" s="52">
        <v>1</v>
      </c>
      <c r="BW124" s="52">
        <v>1</v>
      </c>
      <c r="BX124" s="52">
        <v>1</v>
      </c>
      <c r="BY124" s="52">
        <v>1</v>
      </c>
      <c r="BZ124" s="52">
        <v>1</v>
      </c>
      <c r="CA124" s="52">
        <v>1</v>
      </c>
      <c r="CB124" s="52">
        <v>1</v>
      </c>
      <c r="CC124" s="52">
        <v>1</v>
      </c>
      <c r="CD124" s="52">
        <v>1</v>
      </c>
      <c r="CE124" s="52">
        <v>1</v>
      </c>
      <c r="CF124" s="52">
        <v>1</v>
      </c>
      <c r="CG124" s="52">
        <v>1</v>
      </c>
      <c r="CH124" s="52">
        <v>1</v>
      </c>
      <c r="CI124" s="52">
        <v>1</v>
      </c>
      <c r="CJ124" s="52">
        <v>1</v>
      </c>
      <c r="CK124" s="52">
        <v>1</v>
      </c>
      <c r="CL124" s="52">
        <v>1</v>
      </c>
      <c r="CM124" s="52">
        <v>1</v>
      </c>
      <c r="CN124" s="52">
        <v>1</v>
      </c>
      <c r="CO124" s="52">
        <v>1</v>
      </c>
      <c r="CP124" s="52">
        <v>1</v>
      </c>
      <c r="CQ124" s="52">
        <v>1</v>
      </c>
      <c r="CR124" s="52">
        <v>1</v>
      </c>
      <c r="CS124" s="52">
        <v>1</v>
      </c>
      <c r="CT124" s="52">
        <v>1</v>
      </c>
      <c r="CU124" s="52">
        <v>1</v>
      </c>
      <c r="CV124" s="52">
        <v>1</v>
      </c>
      <c r="CW124" s="52">
        <v>1</v>
      </c>
      <c r="CX124" s="52">
        <v>1</v>
      </c>
      <c r="CY124" s="52">
        <v>1</v>
      </c>
      <c r="CZ124" s="52">
        <v>1</v>
      </c>
      <c r="DA124" s="52">
        <v>1</v>
      </c>
      <c r="DB124" s="52">
        <v>1</v>
      </c>
      <c r="DC124" s="52">
        <v>1</v>
      </c>
      <c r="DD124" s="30"/>
      <c r="DE124" s="30"/>
      <c r="DF124" s="60">
        <f t="shared" si="11"/>
        <v>102</v>
      </c>
      <c r="DG124" s="61">
        <f t="shared" si="6"/>
        <v>8568</v>
      </c>
      <c r="DH124" s="61">
        <f t="shared" si="7"/>
        <v>8466</v>
      </c>
      <c r="DI124" s="61"/>
      <c r="DJ124" s="61"/>
    </row>
    <row r="125" spans="1:114" ht="17.25">
      <c r="A125" s="9"/>
      <c r="B125" s="65" t="s">
        <v>38</v>
      </c>
      <c r="C125" s="10"/>
      <c r="D125" s="8"/>
      <c r="E125" s="52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2"/>
      <c r="U125" s="52"/>
      <c r="V125" s="52"/>
      <c r="W125" s="51"/>
      <c r="X125" s="52"/>
      <c r="Y125" s="51"/>
      <c r="Z125" s="51"/>
      <c r="AA125" s="51"/>
      <c r="AB125" s="51"/>
      <c r="AC125" s="51"/>
      <c r="AD125" s="51"/>
      <c r="AE125" s="51"/>
      <c r="AF125" s="51"/>
      <c r="AG125" s="52"/>
      <c r="AH125" s="20"/>
      <c r="AI125" s="20"/>
      <c r="AJ125" s="52"/>
      <c r="AK125" s="52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2"/>
      <c r="BN125" s="52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2"/>
      <c r="CF125" s="51"/>
      <c r="CG125" s="51"/>
      <c r="CH125" s="52"/>
      <c r="CI125" s="51"/>
      <c r="CJ125" s="51"/>
      <c r="CK125" s="51"/>
      <c r="CL125" s="51"/>
      <c r="CM125" s="51"/>
      <c r="CN125" s="51"/>
      <c r="CO125" s="51"/>
      <c r="CP125" s="51"/>
      <c r="CQ125" s="52"/>
      <c r="CR125" s="52"/>
      <c r="CS125" s="52"/>
      <c r="CT125" s="51"/>
      <c r="CU125" s="52"/>
      <c r="CV125" s="52"/>
      <c r="CW125" s="51"/>
      <c r="CX125" s="52"/>
      <c r="CY125" s="52"/>
      <c r="CZ125" s="30"/>
      <c r="DA125" s="30"/>
      <c r="DB125" s="30"/>
      <c r="DC125" s="30"/>
      <c r="DD125" s="20"/>
      <c r="DE125" s="20"/>
      <c r="DF125" s="19">
        <f t="shared" si="8"/>
        <v>0</v>
      </c>
      <c r="DG125" s="23">
        <f t="shared" si="6"/>
        <v>0</v>
      </c>
      <c r="DH125" s="23">
        <f t="shared" si="7"/>
        <v>0</v>
      </c>
      <c r="DI125" s="23"/>
      <c r="DJ125" s="23"/>
    </row>
    <row r="126" spans="1:114" ht="17.25">
      <c r="A126" s="9">
        <v>54</v>
      </c>
      <c r="B126" s="42" t="s">
        <v>39</v>
      </c>
      <c r="C126" s="10" t="s">
        <v>21</v>
      </c>
      <c r="D126" s="8">
        <v>82</v>
      </c>
      <c r="E126" s="52">
        <v>82</v>
      </c>
      <c r="F126" s="52">
        <v>40</v>
      </c>
      <c r="G126" s="52">
        <v>40</v>
      </c>
      <c r="H126" s="52">
        <v>40</v>
      </c>
      <c r="I126" s="52"/>
      <c r="J126" s="52"/>
      <c r="K126" s="52">
        <v>60</v>
      </c>
      <c r="L126" s="52">
        <v>60</v>
      </c>
      <c r="M126" s="52">
        <v>40</v>
      </c>
      <c r="N126" s="52">
        <v>40</v>
      </c>
      <c r="O126" s="52">
        <v>40</v>
      </c>
      <c r="P126" s="52"/>
      <c r="Q126" s="52"/>
      <c r="R126" s="52">
        <v>80</v>
      </c>
      <c r="S126" s="52"/>
      <c r="T126" s="52">
        <v>20</v>
      </c>
      <c r="U126" s="52">
        <v>20</v>
      </c>
      <c r="V126" s="52"/>
      <c r="W126" s="52"/>
      <c r="X126" s="52"/>
      <c r="Y126" s="52"/>
      <c r="Z126" s="52"/>
      <c r="AA126" s="52">
        <v>10</v>
      </c>
      <c r="AB126" s="52">
        <v>50</v>
      </c>
      <c r="AC126" s="52">
        <v>40</v>
      </c>
      <c r="AD126" s="52"/>
      <c r="AE126" s="52"/>
      <c r="AF126" s="52"/>
      <c r="AG126" s="52"/>
      <c r="AH126" s="52"/>
      <c r="AI126" s="52"/>
      <c r="AJ126" s="52"/>
      <c r="AK126" s="52"/>
      <c r="AL126" s="52">
        <v>40</v>
      </c>
      <c r="AM126" s="52">
        <v>40</v>
      </c>
      <c r="AN126" s="52">
        <v>40</v>
      </c>
      <c r="AO126" s="52"/>
      <c r="AP126" s="52">
        <v>120</v>
      </c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>
        <v>30</v>
      </c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>
        <v>30</v>
      </c>
      <c r="CM126" s="52"/>
      <c r="CN126" s="52"/>
      <c r="CO126" s="52"/>
      <c r="CP126" s="52"/>
      <c r="CQ126" s="52"/>
      <c r="CR126" s="52">
        <v>40</v>
      </c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>
        <v>20</v>
      </c>
      <c r="DE126" s="20"/>
      <c r="DF126" s="19">
        <f t="shared" si="8"/>
        <v>940</v>
      </c>
      <c r="DG126" s="23">
        <f t="shared" si="6"/>
        <v>77080</v>
      </c>
      <c r="DH126" s="23">
        <f t="shared" si="7"/>
        <v>77080</v>
      </c>
      <c r="DI126" s="23"/>
      <c r="DJ126" s="23"/>
    </row>
    <row r="127" spans="1:114" ht="17.25">
      <c r="A127" s="9">
        <v>55</v>
      </c>
      <c r="B127" s="42" t="s">
        <v>40</v>
      </c>
      <c r="C127" s="10" t="s">
        <v>15</v>
      </c>
      <c r="D127" s="8">
        <v>1548</v>
      </c>
      <c r="E127" s="52">
        <v>1548</v>
      </c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2"/>
      <c r="U127" s="52"/>
      <c r="V127" s="52"/>
      <c r="W127" s="51"/>
      <c r="X127" s="52"/>
      <c r="Y127" s="51"/>
      <c r="Z127" s="51"/>
      <c r="AA127" s="51"/>
      <c r="AB127" s="51"/>
      <c r="AC127" s="51"/>
      <c r="AD127" s="51"/>
      <c r="AE127" s="51"/>
      <c r="AF127" s="51"/>
      <c r="AG127" s="52"/>
      <c r="AH127" s="20"/>
      <c r="AI127" s="20"/>
      <c r="AJ127" s="52"/>
      <c r="AK127" s="52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2"/>
      <c r="BN127" s="52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2"/>
      <c r="CF127" s="51"/>
      <c r="CG127" s="51"/>
      <c r="CH127" s="52"/>
      <c r="CI127" s="51"/>
      <c r="CJ127" s="51"/>
      <c r="CK127" s="51"/>
      <c r="CL127" s="51"/>
      <c r="CM127" s="51"/>
      <c r="CN127" s="51"/>
      <c r="CO127" s="51"/>
      <c r="CP127" s="51"/>
      <c r="CQ127" s="52"/>
      <c r="CR127" s="52"/>
      <c r="CS127" s="52"/>
      <c r="CT127" s="51"/>
      <c r="CU127" s="52"/>
      <c r="CV127" s="52"/>
      <c r="CW127" s="51"/>
      <c r="CX127" s="52"/>
      <c r="CY127" s="52"/>
      <c r="CZ127" s="30"/>
      <c r="DA127" s="30"/>
      <c r="DB127" s="30"/>
      <c r="DC127" s="30"/>
      <c r="DD127" s="20"/>
      <c r="DE127" s="20"/>
      <c r="DF127" s="19">
        <f t="shared" si="8"/>
        <v>0</v>
      </c>
      <c r="DG127" s="23">
        <f t="shared" si="6"/>
        <v>0</v>
      </c>
      <c r="DH127" s="23">
        <f t="shared" si="7"/>
        <v>0</v>
      </c>
      <c r="DI127" s="23"/>
      <c r="DJ127" s="23"/>
    </row>
    <row r="128" spans="1:114" ht="17.25">
      <c r="A128" s="9">
        <v>56</v>
      </c>
      <c r="B128" s="42" t="s">
        <v>41</v>
      </c>
      <c r="C128" s="10" t="s">
        <v>15</v>
      </c>
      <c r="D128" s="8">
        <v>290</v>
      </c>
      <c r="E128" s="52">
        <v>297</v>
      </c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2"/>
      <c r="U128" s="52"/>
      <c r="V128" s="52"/>
      <c r="W128" s="51"/>
      <c r="X128" s="52"/>
      <c r="Y128" s="51"/>
      <c r="Z128" s="51"/>
      <c r="AA128" s="51"/>
      <c r="AB128" s="51"/>
      <c r="AC128" s="51"/>
      <c r="AD128" s="51"/>
      <c r="AE128" s="51"/>
      <c r="AF128" s="51"/>
      <c r="AG128" s="52"/>
      <c r="AH128" s="20"/>
      <c r="AI128" s="20"/>
      <c r="AJ128" s="52"/>
      <c r="AK128" s="52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2"/>
      <c r="BN128" s="52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2"/>
      <c r="CF128" s="51"/>
      <c r="CG128" s="51"/>
      <c r="CH128" s="52"/>
      <c r="CI128" s="51"/>
      <c r="CJ128" s="51"/>
      <c r="CK128" s="51"/>
      <c r="CL128" s="51"/>
      <c r="CM128" s="51"/>
      <c r="CN128" s="51"/>
      <c r="CO128" s="51"/>
      <c r="CP128" s="51"/>
      <c r="CQ128" s="52"/>
      <c r="CR128" s="52"/>
      <c r="CS128" s="52"/>
      <c r="CT128" s="51"/>
      <c r="CU128" s="52"/>
      <c r="CV128" s="52"/>
      <c r="CW128" s="51"/>
      <c r="CX128" s="52"/>
      <c r="CY128" s="52"/>
      <c r="CZ128" s="30"/>
      <c r="DA128" s="30"/>
      <c r="DB128" s="30"/>
      <c r="DC128" s="30"/>
      <c r="DD128" s="20"/>
      <c r="DE128" s="20"/>
      <c r="DF128" s="19">
        <f t="shared" si="8"/>
        <v>0</v>
      </c>
      <c r="DG128" s="23">
        <f t="shared" si="6"/>
        <v>0</v>
      </c>
      <c r="DH128" s="23">
        <f t="shared" si="7"/>
        <v>0</v>
      </c>
      <c r="DI128" s="23"/>
      <c r="DJ128" s="23"/>
    </row>
    <row r="129" spans="1:114" ht="17.25">
      <c r="A129" s="9">
        <v>57</v>
      </c>
      <c r="B129" s="42" t="s">
        <v>42</v>
      </c>
      <c r="C129" s="10" t="s">
        <v>15</v>
      </c>
      <c r="D129" s="8">
        <v>80</v>
      </c>
      <c r="E129" s="52">
        <v>81</v>
      </c>
      <c r="F129" s="51">
        <v>1</v>
      </c>
      <c r="G129" s="51">
        <v>1</v>
      </c>
      <c r="H129" s="51">
        <v>1</v>
      </c>
      <c r="I129" s="51">
        <v>1</v>
      </c>
      <c r="J129" s="51">
        <v>1</v>
      </c>
      <c r="K129" s="51">
        <v>1</v>
      </c>
      <c r="L129" s="51">
        <v>1</v>
      </c>
      <c r="M129" s="51">
        <v>1</v>
      </c>
      <c r="N129" s="51">
        <v>1</v>
      </c>
      <c r="O129" s="51">
        <v>1</v>
      </c>
      <c r="P129" s="51">
        <v>1</v>
      </c>
      <c r="Q129" s="51">
        <v>1</v>
      </c>
      <c r="R129" s="51">
        <v>1</v>
      </c>
      <c r="S129" s="51">
        <v>1</v>
      </c>
      <c r="T129" s="52">
        <v>1</v>
      </c>
      <c r="U129" s="52">
        <v>1</v>
      </c>
      <c r="V129" s="52">
        <v>1</v>
      </c>
      <c r="W129" s="51">
        <v>1</v>
      </c>
      <c r="X129" s="52">
        <v>1</v>
      </c>
      <c r="Y129" s="51">
        <v>1</v>
      </c>
      <c r="Z129" s="51">
        <v>1</v>
      </c>
      <c r="AA129" s="51">
        <v>1</v>
      </c>
      <c r="AB129" s="51">
        <v>1</v>
      </c>
      <c r="AC129" s="51">
        <v>1</v>
      </c>
      <c r="AD129" s="51">
        <v>1</v>
      </c>
      <c r="AE129" s="51">
        <v>1</v>
      </c>
      <c r="AF129" s="51">
        <v>1</v>
      </c>
      <c r="AG129" s="52">
        <v>1</v>
      </c>
      <c r="AH129" s="51">
        <v>1</v>
      </c>
      <c r="AI129" s="51">
        <v>1</v>
      </c>
      <c r="AJ129" s="52">
        <v>1</v>
      </c>
      <c r="AK129" s="52">
        <v>1</v>
      </c>
      <c r="AL129" s="51">
        <v>1</v>
      </c>
      <c r="AM129" s="51">
        <v>1</v>
      </c>
      <c r="AN129" s="51">
        <v>1</v>
      </c>
      <c r="AO129" s="51">
        <v>1</v>
      </c>
      <c r="AP129" s="51">
        <v>1</v>
      </c>
      <c r="AQ129" s="51">
        <v>1</v>
      </c>
      <c r="AR129" s="51">
        <v>1</v>
      </c>
      <c r="AS129" s="51">
        <v>1</v>
      </c>
      <c r="AT129" s="51">
        <v>1</v>
      </c>
      <c r="AU129" s="51">
        <v>1</v>
      </c>
      <c r="AV129" s="51">
        <v>1</v>
      </c>
      <c r="AW129" s="51">
        <v>1</v>
      </c>
      <c r="AX129" s="51">
        <v>1</v>
      </c>
      <c r="AY129" s="51">
        <v>1</v>
      </c>
      <c r="AZ129" s="51">
        <v>1</v>
      </c>
      <c r="BA129" s="51">
        <v>1</v>
      </c>
      <c r="BB129" s="51">
        <v>1</v>
      </c>
      <c r="BC129" s="51">
        <v>1</v>
      </c>
      <c r="BD129" s="51">
        <v>1</v>
      </c>
      <c r="BE129" s="51">
        <v>1</v>
      </c>
      <c r="BF129" s="51">
        <v>1</v>
      </c>
      <c r="BG129" s="51">
        <v>1</v>
      </c>
      <c r="BH129" s="51">
        <v>1</v>
      </c>
      <c r="BI129" s="51">
        <v>1</v>
      </c>
      <c r="BJ129" s="51">
        <v>1</v>
      </c>
      <c r="BK129" s="51">
        <v>1</v>
      </c>
      <c r="BL129" s="51">
        <v>1</v>
      </c>
      <c r="BM129" s="52">
        <v>1</v>
      </c>
      <c r="BN129" s="52">
        <v>1</v>
      </c>
      <c r="BO129" s="51">
        <v>1</v>
      </c>
      <c r="BP129" s="51">
        <v>1</v>
      </c>
      <c r="BQ129" s="51">
        <v>1</v>
      </c>
      <c r="BR129" s="51">
        <v>1</v>
      </c>
      <c r="BS129" s="51">
        <v>1</v>
      </c>
      <c r="BT129" s="51">
        <v>1</v>
      </c>
      <c r="BU129" s="51">
        <v>1</v>
      </c>
      <c r="BV129" s="51">
        <v>1</v>
      </c>
      <c r="BW129" s="51">
        <v>1</v>
      </c>
      <c r="BX129" s="51">
        <v>1</v>
      </c>
      <c r="BY129" s="51">
        <v>1</v>
      </c>
      <c r="BZ129" s="51">
        <v>1</v>
      </c>
      <c r="CA129" s="51">
        <v>1</v>
      </c>
      <c r="CB129" s="51">
        <v>1</v>
      </c>
      <c r="CC129" s="51">
        <v>1</v>
      </c>
      <c r="CD129" s="51">
        <v>1</v>
      </c>
      <c r="CE129" s="52">
        <v>1</v>
      </c>
      <c r="CF129" s="51">
        <v>1</v>
      </c>
      <c r="CG129" s="51">
        <v>1</v>
      </c>
      <c r="CH129" s="52">
        <v>1</v>
      </c>
      <c r="CI129" s="51">
        <v>1</v>
      </c>
      <c r="CJ129" s="51">
        <v>1</v>
      </c>
      <c r="CK129" s="51">
        <v>1</v>
      </c>
      <c r="CL129" s="51">
        <v>1</v>
      </c>
      <c r="CM129" s="51">
        <v>1</v>
      </c>
      <c r="CN129" s="51">
        <v>1</v>
      </c>
      <c r="CO129" s="51">
        <v>1</v>
      </c>
      <c r="CP129" s="51">
        <v>1</v>
      </c>
      <c r="CQ129" s="52">
        <v>1</v>
      </c>
      <c r="CR129" s="52">
        <v>1</v>
      </c>
      <c r="CS129" s="52">
        <v>1</v>
      </c>
      <c r="CT129" s="51">
        <v>1</v>
      </c>
      <c r="CU129" s="52">
        <v>1</v>
      </c>
      <c r="CV129" s="52">
        <v>1</v>
      </c>
      <c r="CW129" s="51">
        <v>1</v>
      </c>
      <c r="CX129" s="52">
        <v>1</v>
      </c>
      <c r="CY129" s="52">
        <v>1</v>
      </c>
      <c r="CZ129" s="52">
        <v>1</v>
      </c>
      <c r="DA129" s="52">
        <v>1</v>
      </c>
      <c r="DB129" s="52">
        <v>1</v>
      </c>
      <c r="DC129" s="52">
        <v>1</v>
      </c>
      <c r="DD129" s="51">
        <v>1</v>
      </c>
      <c r="DE129" s="51">
        <v>1</v>
      </c>
      <c r="DF129" s="19">
        <f t="shared" si="8"/>
        <v>104</v>
      </c>
      <c r="DG129" s="23">
        <f t="shared" si="6"/>
        <v>8424</v>
      </c>
      <c r="DH129" s="23">
        <f t="shared" si="7"/>
        <v>8320</v>
      </c>
      <c r="DI129" s="23"/>
      <c r="DJ129" s="23"/>
    </row>
    <row r="130" spans="1:114" ht="34.5">
      <c r="A130" s="9">
        <v>58</v>
      </c>
      <c r="B130" s="42" t="s">
        <v>158</v>
      </c>
      <c r="C130" s="10" t="s">
        <v>15</v>
      </c>
      <c r="D130" s="8">
        <v>66</v>
      </c>
      <c r="E130" s="52">
        <v>67</v>
      </c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2"/>
      <c r="U130" s="52"/>
      <c r="V130" s="52"/>
      <c r="W130" s="51"/>
      <c r="X130" s="52"/>
      <c r="Y130" s="51"/>
      <c r="Z130" s="51"/>
      <c r="AA130" s="51"/>
      <c r="AB130" s="51"/>
      <c r="AC130" s="51"/>
      <c r="AD130" s="51"/>
      <c r="AE130" s="51"/>
      <c r="AF130" s="51"/>
      <c r="AG130" s="52"/>
      <c r="AH130" s="20"/>
      <c r="AI130" s="20"/>
      <c r="AJ130" s="52"/>
      <c r="AK130" s="52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2"/>
      <c r="BN130" s="52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2"/>
      <c r="CF130" s="51"/>
      <c r="CG130" s="51"/>
      <c r="CH130" s="52"/>
      <c r="CI130" s="51"/>
      <c r="CJ130" s="51"/>
      <c r="CK130" s="51"/>
      <c r="CL130" s="51"/>
      <c r="CM130" s="51"/>
      <c r="CN130" s="51"/>
      <c r="CO130" s="51"/>
      <c r="CP130" s="51"/>
      <c r="CQ130" s="52"/>
      <c r="CR130" s="52"/>
      <c r="CS130" s="52"/>
      <c r="CT130" s="51"/>
      <c r="CU130" s="52"/>
      <c r="CV130" s="52"/>
      <c r="CW130" s="51"/>
      <c r="CX130" s="52"/>
      <c r="CY130" s="52"/>
      <c r="CZ130" s="30"/>
      <c r="DA130" s="30"/>
      <c r="DB130" s="30"/>
      <c r="DC130" s="30"/>
      <c r="DD130" s="20"/>
      <c r="DE130" s="20"/>
      <c r="DF130" s="19">
        <f t="shared" si="8"/>
        <v>0</v>
      </c>
      <c r="DG130" s="23">
        <f t="shared" si="6"/>
        <v>0</v>
      </c>
      <c r="DH130" s="23">
        <f t="shared" si="7"/>
        <v>0</v>
      </c>
      <c r="DI130" s="23"/>
      <c r="DJ130" s="23"/>
    </row>
    <row r="131" spans="1:114" ht="17.25">
      <c r="A131" s="9">
        <v>59</v>
      </c>
      <c r="B131" s="42" t="s">
        <v>43</v>
      </c>
      <c r="C131" s="10" t="s">
        <v>15</v>
      </c>
      <c r="D131" s="8">
        <v>88</v>
      </c>
      <c r="E131" s="52">
        <v>89</v>
      </c>
      <c r="F131" s="51">
        <v>1</v>
      </c>
      <c r="G131" s="51">
        <v>1</v>
      </c>
      <c r="H131" s="51">
        <v>1</v>
      </c>
      <c r="I131" s="51">
        <v>1</v>
      </c>
      <c r="J131" s="51">
        <v>1</v>
      </c>
      <c r="K131" s="51">
        <v>1</v>
      </c>
      <c r="L131" s="51">
        <v>1</v>
      </c>
      <c r="M131" s="51">
        <v>1</v>
      </c>
      <c r="N131" s="51">
        <v>1</v>
      </c>
      <c r="O131" s="51">
        <v>1</v>
      </c>
      <c r="P131" s="51">
        <v>1</v>
      </c>
      <c r="Q131" s="51">
        <v>1</v>
      </c>
      <c r="R131" s="51">
        <v>1</v>
      </c>
      <c r="S131" s="51">
        <v>1</v>
      </c>
      <c r="T131" s="52">
        <v>1</v>
      </c>
      <c r="U131" s="52">
        <v>1</v>
      </c>
      <c r="V131" s="52">
        <v>1</v>
      </c>
      <c r="W131" s="51">
        <v>1</v>
      </c>
      <c r="X131" s="52">
        <v>1</v>
      </c>
      <c r="Y131" s="51">
        <v>1</v>
      </c>
      <c r="Z131" s="51">
        <v>1</v>
      </c>
      <c r="AA131" s="51">
        <v>1</v>
      </c>
      <c r="AB131" s="51">
        <v>1</v>
      </c>
      <c r="AC131" s="51">
        <v>1</v>
      </c>
      <c r="AD131" s="51">
        <v>1</v>
      </c>
      <c r="AE131" s="51">
        <v>1</v>
      </c>
      <c r="AF131" s="51">
        <v>1</v>
      </c>
      <c r="AG131" s="52">
        <v>1</v>
      </c>
      <c r="AH131" s="51">
        <v>1</v>
      </c>
      <c r="AI131" s="51">
        <v>1</v>
      </c>
      <c r="AJ131" s="52">
        <v>1</v>
      </c>
      <c r="AK131" s="52">
        <v>1</v>
      </c>
      <c r="AL131" s="51">
        <v>1</v>
      </c>
      <c r="AM131" s="51">
        <v>1</v>
      </c>
      <c r="AN131" s="51">
        <v>1</v>
      </c>
      <c r="AO131" s="51">
        <v>1</v>
      </c>
      <c r="AP131" s="51">
        <v>1</v>
      </c>
      <c r="AQ131" s="51">
        <v>1</v>
      </c>
      <c r="AR131" s="51">
        <v>1</v>
      </c>
      <c r="AS131" s="51">
        <v>1</v>
      </c>
      <c r="AT131" s="51">
        <v>1</v>
      </c>
      <c r="AU131" s="51">
        <v>1</v>
      </c>
      <c r="AV131" s="51">
        <v>1</v>
      </c>
      <c r="AW131" s="51">
        <v>1</v>
      </c>
      <c r="AX131" s="51">
        <v>1</v>
      </c>
      <c r="AY131" s="51">
        <v>1</v>
      </c>
      <c r="AZ131" s="51">
        <v>1</v>
      </c>
      <c r="BA131" s="51">
        <v>1</v>
      </c>
      <c r="BB131" s="51">
        <v>1</v>
      </c>
      <c r="BC131" s="51">
        <v>1</v>
      </c>
      <c r="BD131" s="51">
        <v>1</v>
      </c>
      <c r="BE131" s="51">
        <v>1</v>
      </c>
      <c r="BF131" s="51">
        <v>1</v>
      </c>
      <c r="BG131" s="51">
        <v>1</v>
      </c>
      <c r="BH131" s="51">
        <v>1</v>
      </c>
      <c r="BI131" s="51">
        <v>1</v>
      </c>
      <c r="BJ131" s="51">
        <v>1</v>
      </c>
      <c r="BK131" s="51">
        <v>1</v>
      </c>
      <c r="BL131" s="51">
        <v>1</v>
      </c>
      <c r="BM131" s="52">
        <v>1</v>
      </c>
      <c r="BN131" s="52">
        <v>1</v>
      </c>
      <c r="BO131" s="51">
        <v>1</v>
      </c>
      <c r="BP131" s="51">
        <v>1</v>
      </c>
      <c r="BQ131" s="51">
        <v>1</v>
      </c>
      <c r="BR131" s="51">
        <v>1</v>
      </c>
      <c r="BS131" s="51">
        <v>1</v>
      </c>
      <c r="BT131" s="51">
        <v>1</v>
      </c>
      <c r="BU131" s="51">
        <v>1</v>
      </c>
      <c r="BV131" s="51">
        <v>1</v>
      </c>
      <c r="BW131" s="51">
        <v>1</v>
      </c>
      <c r="BX131" s="51">
        <v>1</v>
      </c>
      <c r="BY131" s="51">
        <v>1</v>
      </c>
      <c r="BZ131" s="51">
        <v>1</v>
      </c>
      <c r="CA131" s="51">
        <v>1</v>
      </c>
      <c r="CB131" s="51">
        <v>1</v>
      </c>
      <c r="CC131" s="51">
        <v>1</v>
      </c>
      <c r="CD131" s="51">
        <v>1</v>
      </c>
      <c r="CE131" s="52">
        <v>1</v>
      </c>
      <c r="CF131" s="51">
        <v>1</v>
      </c>
      <c r="CG131" s="51">
        <v>1</v>
      </c>
      <c r="CH131" s="52">
        <v>1</v>
      </c>
      <c r="CI131" s="51">
        <v>1</v>
      </c>
      <c r="CJ131" s="51">
        <v>1</v>
      </c>
      <c r="CK131" s="51">
        <v>1</v>
      </c>
      <c r="CL131" s="51">
        <v>1</v>
      </c>
      <c r="CM131" s="51">
        <v>1</v>
      </c>
      <c r="CN131" s="51">
        <v>1</v>
      </c>
      <c r="CO131" s="51">
        <v>1</v>
      </c>
      <c r="CP131" s="51">
        <v>1</v>
      </c>
      <c r="CQ131" s="52">
        <v>1</v>
      </c>
      <c r="CR131" s="52">
        <v>1</v>
      </c>
      <c r="CS131" s="52">
        <v>1</v>
      </c>
      <c r="CT131" s="51">
        <v>1</v>
      </c>
      <c r="CU131" s="52">
        <v>1</v>
      </c>
      <c r="CV131" s="52">
        <v>1</v>
      </c>
      <c r="CW131" s="51">
        <v>1</v>
      </c>
      <c r="CX131" s="52">
        <v>1</v>
      </c>
      <c r="CY131" s="52">
        <v>1</v>
      </c>
      <c r="CZ131" s="52">
        <v>1</v>
      </c>
      <c r="DA131" s="52">
        <v>1</v>
      </c>
      <c r="DB131" s="52">
        <v>1</v>
      </c>
      <c r="DC131" s="52">
        <v>1</v>
      </c>
      <c r="DD131" s="51">
        <v>1</v>
      </c>
      <c r="DE131" s="51">
        <v>1</v>
      </c>
      <c r="DF131" s="19">
        <f t="shared" si="8"/>
        <v>104</v>
      </c>
      <c r="DG131" s="23">
        <f t="shared" si="6"/>
        <v>9256</v>
      </c>
      <c r="DH131" s="23">
        <f t="shared" si="7"/>
        <v>9152</v>
      </c>
      <c r="DI131" s="23"/>
      <c r="DJ131" s="23"/>
    </row>
    <row r="132" spans="1:114" ht="17.25">
      <c r="A132" s="9">
        <v>60</v>
      </c>
      <c r="B132" s="42" t="s">
        <v>44</v>
      </c>
      <c r="C132" s="10" t="s">
        <v>15</v>
      </c>
      <c r="D132" s="8">
        <v>341</v>
      </c>
      <c r="E132" s="52">
        <v>369</v>
      </c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2"/>
      <c r="U132" s="52"/>
      <c r="V132" s="52"/>
      <c r="W132" s="51"/>
      <c r="X132" s="52"/>
      <c r="Y132" s="51"/>
      <c r="Z132" s="51"/>
      <c r="AA132" s="51"/>
      <c r="AB132" s="51"/>
      <c r="AC132" s="51"/>
      <c r="AD132" s="51"/>
      <c r="AE132" s="51"/>
      <c r="AF132" s="51"/>
      <c r="AG132" s="52"/>
      <c r="AH132" s="20"/>
      <c r="AI132" s="20"/>
      <c r="AJ132" s="52"/>
      <c r="AK132" s="52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2"/>
      <c r="BN132" s="52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2"/>
      <c r="CF132" s="51"/>
      <c r="CG132" s="51"/>
      <c r="CH132" s="52"/>
      <c r="CI132" s="51"/>
      <c r="CJ132" s="51"/>
      <c r="CK132" s="51"/>
      <c r="CL132" s="51"/>
      <c r="CM132" s="51"/>
      <c r="CN132" s="51"/>
      <c r="CO132" s="51"/>
      <c r="CP132" s="51"/>
      <c r="CQ132" s="52"/>
      <c r="CR132" s="52"/>
      <c r="CS132" s="52"/>
      <c r="CT132" s="51"/>
      <c r="CU132" s="52"/>
      <c r="CV132" s="52"/>
      <c r="CW132" s="51"/>
      <c r="CX132" s="52"/>
      <c r="CY132" s="52"/>
      <c r="CZ132" s="30"/>
      <c r="DA132" s="30"/>
      <c r="DB132" s="30"/>
      <c r="DC132" s="30"/>
      <c r="DD132" s="20"/>
      <c r="DE132" s="20"/>
      <c r="DF132" s="19">
        <f t="shared" si="8"/>
        <v>0</v>
      </c>
      <c r="DG132" s="23">
        <f aca="true" t="shared" si="16" ref="DG132:DG195">DF132*E132</f>
        <v>0</v>
      </c>
      <c r="DH132" s="23">
        <f aca="true" t="shared" si="17" ref="DH132:DH195">DF132*D132</f>
        <v>0</v>
      </c>
      <c r="DI132" s="23"/>
      <c r="DJ132" s="23"/>
    </row>
    <row r="133" spans="1:114" ht="17.25">
      <c r="A133" s="9">
        <v>61</v>
      </c>
      <c r="B133" s="42" t="s">
        <v>45</v>
      </c>
      <c r="C133" s="10" t="s">
        <v>15</v>
      </c>
      <c r="D133" s="8">
        <v>132</v>
      </c>
      <c r="E133" s="52">
        <v>134</v>
      </c>
      <c r="F133" s="51">
        <v>6</v>
      </c>
      <c r="G133" s="51">
        <v>6</v>
      </c>
      <c r="H133" s="51">
        <v>6</v>
      </c>
      <c r="I133" s="51">
        <v>6</v>
      </c>
      <c r="J133" s="51">
        <v>6</v>
      </c>
      <c r="K133" s="51">
        <v>6</v>
      </c>
      <c r="L133" s="51">
        <v>6</v>
      </c>
      <c r="M133" s="51">
        <v>6</v>
      </c>
      <c r="N133" s="51">
        <v>6</v>
      </c>
      <c r="O133" s="51">
        <v>6</v>
      </c>
      <c r="P133" s="51">
        <v>6</v>
      </c>
      <c r="Q133" s="51">
        <v>6</v>
      </c>
      <c r="R133" s="51">
        <v>6</v>
      </c>
      <c r="S133" s="51">
        <v>6</v>
      </c>
      <c r="T133" s="52">
        <v>6</v>
      </c>
      <c r="U133" s="52">
        <v>6</v>
      </c>
      <c r="V133" s="52">
        <v>6</v>
      </c>
      <c r="W133" s="51">
        <v>6</v>
      </c>
      <c r="X133" s="52">
        <v>6</v>
      </c>
      <c r="Y133" s="51">
        <v>6</v>
      </c>
      <c r="Z133" s="51">
        <v>6</v>
      </c>
      <c r="AA133" s="51">
        <v>6</v>
      </c>
      <c r="AB133" s="51">
        <v>6</v>
      </c>
      <c r="AC133" s="51">
        <v>6</v>
      </c>
      <c r="AD133" s="51">
        <v>6</v>
      </c>
      <c r="AE133" s="51">
        <v>6</v>
      </c>
      <c r="AF133" s="51">
        <v>6</v>
      </c>
      <c r="AG133" s="52">
        <v>6</v>
      </c>
      <c r="AH133" s="51">
        <v>6</v>
      </c>
      <c r="AI133" s="51">
        <v>6</v>
      </c>
      <c r="AJ133" s="52">
        <v>6</v>
      </c>
      <c r="AK133" s="52">
        <v>6</v>
      </c>
      <c r="AL133" s="51">
        <v>6</v>
      </c>
      <c r="AM133" s="51">
        <v>6</v>
      </c>
      <c r="AN133" s="51">
        <v>6</v>
      </c>
      <c r="AO133" s="51">
        <v>6</v>
      </c>
      <c r="AP133" s="51">
        <v>6</v>
      </c>
      <c r="AQ133" s="51">
        <v>6</v>
      </c>
      <c r="AR133" s="51">
        <v>6</v>
      </c>
      <c r="AS133" s="51">
        <v>6</v>
      </c>
      <c r="AT133" s="51">
        <v>6</v>
      </c>
      <c r="AU133" s="51">
        <v>6</v>
      </c>
      <c r="AV133" s="51">
        <v>6</v>
      </c>
      <c r="AW133" s="51">
        <v>6</v>
      </c>
      <c r="AX133" s="51">
        <v>6</v>
      </c>
      <c r="AY133" s="51">
        <v>6</v>
      </c>
      <c r="AZ133" s="51">
        <v>6</v>
      </c>
      <c r="BA133" s="51">
        <v>6</v>
      </c>
      <c r="BB133" s="51">
        <v>6</v>
      </c>
      <c r="BC133" s="51">
        <v>6</v>
      </c>
      <c r="BD133" s="51">
        <v>6</v>
      </c>
      <c r="BE133" s="51">
        <v>6</v>
      </c>
      <c r="BF133" s="51">
        <v>6</v>
      </c>
      <c r="BG133" s="51">
        <v>6</v>
      </c>
      <c r="BH133" s="51">
        <v>6</v>
      </c>
      <c r="BI133" s="51">
        <v>6</v>
      </c>
      <c r="BJ133" s="51">
        <v>6</v>
      </c>
      <c r="BK133" s="51">
        <v>6</v>
      </c>
      <c r="BL133" s="51">
        <v>6</v>
      </c>
      <c r="BM133" s="52">
        <v>6</v>
      </c>
      <c r="BN133" s="52">
        <v>6</v>
      </c>
      <c r="BO133" s="51">
        <v>6</v>
      </c>
      <c r="BP133" s="51">
        <v>6</v>
      </c>
      <c r="BQ133" s="51">
        <v>6</v>
      </c>
      <c r="BR133" s="51">
        <v>6</v>
      </c>
      <c r="BS133" s="51">
        <v>6</v>
      </c>
      <c r="BT133" s="51">
        <v>6</v>
      </c>
      <c r="BU133" s="51">
        <v>6</v>
      </c>
      <c r="BV133" s="51">
        <v>6</v>
      </c>
      <c r="BW133" s="51">
        <v>6</v>
      </c>
      <c r="BX133" s="51">
        <v>6</v>
      </c>
      <c r="BY133" s="51">
        <v>6</v>
      </c>
      <c r="BZ133" s="51">
        <v>6</v>
      </c>
      <c r="CA133" s="51">
        <v>6</v>
      </c>
      <c r="CB133" s="51">
        <v>6</v>
      </c>
      <c r="CC133" s="51">
        <v>6</v>
      </c>
      <c r="CD133" s="51">
        <v>6</v>
      </c>
      <c r="CE133" s="52">
        <v>6</v>
      </c>
      <c r="CF133" s="51">
        <v>6</v>
      </c>
      <c r="CG133" s="51">
        <v>6</v>
      </c>
      <c r="CH133" s="52">
        <v>6</v>
      </c>
      <c r="CI133" s="51">
        <v>6</v>
      </c>
      <c r="CJ133" s="51">
        <v>6</v>
      </c>
      <c r="CK133" s="51">
        <v>6</v>
      </c>
      <c r="CL133" s="51">
        <v>6</v>
      </c>
      <c r="CM133" s="51">
        <v>6</v>
      </c>
      <c r="CN133" s="51">
        <v>6</v>
      </c>
      <c r="CO133" s="51">
        <v>6</v>
      </c>
      <c r="CP133" s="51">
        <v>6</v>
      </c>
      <c r="CQ133" s="52">
        <v>6</v>
      </c>
      <c r="CR133" s="52">
        <v>6</v>
      </c>
      <c r="CS133" s="52">
        <v>6</v>
      </c>
      <c r="CT133" s="51">
        <v>6</v>
      </c>
      <c r="CU133" s="52">
        <v>6</v>
      </c>
      <c r="CV133" s="52">
        <v>6</v>
      </c>
      <c r="CW133" s="51">
        <v>6</v>
      </c>
      <c r="CX133" s="52">
        <v>6</v>
      </c>
      <c r="CY133" s="52">
        <v>6</v>
      </c>
      <c r="CZ133" s="52">
        <v>6</v>
      </c>
      <c r="DA133" s="52">
        <v>6</v>
      </c>
      <c r="DB133" s="52">
        <v>6</v>
      </c>
      <c r="DC133" s="52">
        <v>6</v>
      </c>
      <c r="DD133" s="51">
        <v>6</v>
      </c>
      <c r="DE133" s="51">
        <v>6</v>
      </c>
      <c r="DF133" s="19">
        <f t="shared" si="8"/>
        <v>624</v>
      </c>
      <c r="DG133" s="23">
        <f t="shared" si="16"/>
        <v>83616</v>
      </c>
      <c r="DH133" s="23">
        <f t="shared" si="17"/>
        <v>82368</v>
      </c>
      <c r="DI133" s="23"/>
      <c r="DJ133" s="23"/>
    </row>
    <row r="134" spans="1:114" ht="17.25">
      <c r="A134" s="9">
        <v>62</v>
      </c>
      <c r="B134" s="42" t="s">
        <v>46</v>
      </c>
      <c r="C134" s="10" t="s">
        <v>15</v>
      </c>
      <c r="D134" s="8">
        <v>891</v>
      </c>
      <c r="E134" s="52">
        <v>891</v>
      </c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2"/>
      <c r="U134" s="52"/>
      <c r="V134" s="52"/>
      <c r="W134" s="51"/>
      <c r="X134" s="52"/>
      <c r="Y134" s="51"/>
      <c r="Z134" s="51"/>
      <c r="AA134" s="51"/>
      <c r="AB134" s="51"/>
      <c r="AC134" s="51"/>
      <c r="AD134" s="51"/>
      <c r="AE134" s="51"/>
      <c r="AF134" s="51"/>
      <c r="AG134" s="52"/>
      <c r="AH134" s="20"/>
      <c r="AI134" s="20"/>
      <c r="AJ134" s="52"/>
      <c r="AK134" s="52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2"/>
      <c r="BN134" s="52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2"/>
      <c r="CF134" s="51"/>
      <c r="CG134" s="51"/>
      <c r="CH134" s="52"/>
      <c r="CI134" s="51"/>
      <c r="CJ134" s="51"/>
      <c r="CK134" s="51"/>
      <c r="CL134" s="51"/>
      <c r="CM134" s="51"/>
      <c r="CN134" s="51"/>
      <c r="CO134" s="51"/>
      <c r="CP134" s="51"/>
      <c r="CQ134" s="52"/>
      <c r="CR134" s="52"/>
      <c r="CS134" s="52"/>
      <c r="CT134" s="51"/>
      <c r="CU134" s="52"/>
      <c r="CV134" s="52"/>
      <c r="CW134" s="51"/>
      <c r="CX134" s="52"/>
      <c r="CY134" s="52"/>
      <c r="CZ134" s="30"/>
      <c r="DA134" s="30"/>
      <c r="DB134" s="30"/>
      <c r="DC134" s="30"/>
      <c r="DD134" s="20"/>
      <c r="DE134" s="20"/>
      <c r="DF134" s="19">
        <f t="shared" si="8"/>
        <v>0</v>
      </c>
      <c r="DG134" s="23">
        <f t="shared" si="16"/>
        <v>0</v>
      </c>
      <c r="DH134" s="23">
        <f t="shared" si="17"/>
        <v>0</v>
      </c>
      <c r="DI134" s="23"/>
      <c r="DJ134" s="23"/>
    </row>
    <row r="135" spans="1:114" ht="17.25">
      <c r="A135" s="9">
        <v>63</v>
      </c>
      <c r="B135" s="42" t="s">
        <v>47</v>
      </c>
      <c r="C135" s="10" t="s">
        <v>15</v>
      </c>
      <c r="D135" s="8">
        <v>80</v>
      </c>
      <c r="E135" s="52">
        <v>81</v>
      </c>
      <c r="F135" s="51">
        <v>1</v>
      </c>
      <c r="G135" s="51">
        <v>1</v>
      </c>
      <c r="H135" s="51">
        <v>1</v>
      </c>
      <c r="I135" s="51">
        <v>1</v>
      </c>
      <c r="J135" s="51">
        <v>1</v>
      </c>
      <c r="K135" s="51">
        <v>1</v>
      </c>
      <c r="L135" s="51">
        <v>1</v>
      </c>
      <c r="M135" s="51">
        <v>1</v>
      </c>
      <c r="N135" s="51">
        <v>1</v>
      </c>
      <c r="O135" s="51">
        <v>1</v>
      </c>
      <c r="P135" s="51">
        <v>1</v>
      </c>
      <c r="Q135" s="51">
        <v>1</v>
      </c>
      <c r="R135" s="51">
        <v>1</v>
      </c>
      <c r="S135" s="51">
        <v>1</v>
      </c>
      <c r="T135" s="52">
        <v>1</v>
      </c>
      <c r="U135" s="52">
        <v>1</v>
      </c>
      <c r="V135" s="52">
        <v>1</v>
      </c>
      <c r="W135" s="51">
        <v>1</v>
      </c>
      <c r="X135" s="52">
        <v>1</v>
      </c>
      <c r="Y135" s="51">
        <v>1</v>
      </c>
      <c r="Z135" s="51">
        <v>1</v>
      </c>
      <c r="AA135" s="51">
        <v>1</v>
      </c>
      <c r="AB135" s="51">
        <v>1</v>
      </c>
      <c r="AC135" s="51">
        <v>1</v>
      </c>
      <c r="AD135" s="51">
        <v>1</v>
      </c>
      <c r="AE135" s="51">
        <v>1</v>
      </c>
      <c r="AF135" s="51">
        <v>1</v>
      </c>
      <c r="AG135" s="52">
        <v>1</v>
      </c>
      <c r="AH135" s="51">
        <v>1</v>
      </c>
      <c r="AI135" s="51">
        <v>1</v>
      </c>
      <c r="AJ135" s="52">
        <v>1</v>
      </c>
      <c r="AK135" s="52">
        <v>1</v>
      </c>
      <c r="AL135" s="51">
        <v>1</v>
      </c>
      <c r="AM135" s="51">
        <v>1</v>
      </c>
      <c r="AN135" s="51">
        <v>1</v>
      </c>
      <c r="AO135" s="51">
        <v>1</v>
      </c>
      <c r="AP135" s="51">
        <v>1</v>
      </c>
      <c r="AQ135" s="51">
        <v>1</v>
      </c>
      <c r="AR135" s="51">
        <v>1</v>
      </c>
      <c r="AS135" s="51">
        <v>1</v>
      </c>
      <c r="AT135" s="51">
        <v>1</v>
      </c>
      <c r="AU135" s="51">
        <v>1</v>
      </c>
      <c r="AV135" s="51">
        <v>1</v>
      </c>
      <c r="AW135" s="51">
        <v>1</v>
      </c>
      <c r="AX135" s="51">
        <v>1</v>
      </c>
      <c r="AY135" s="51">
        <v>1</v>
      </c>
      <c r="AZ135" s="51">
        <v>1</v>
      </c>
      <c r="BA135" s="51">
        <v>1</v>
      </c>
      <c r="BB135" s="51">
        <v>1</v>
      </c>
      <c r="BC135" s="51">
        <v>1</v>
      </c>
      <c r="BD135" s="51">
        <v>1</v>
      </c>
      <c r="BE135" s="51">
        <v>1</v>
      </c>
      <c r="BF135" s="51">
        <v>1</v>
      </c>
      <c r="BG135" s="51">
        <v>1</v>
      </c>
      <c r="BH135" s="51">
        <v>1</v>
      </c>
      <c r="BI135" s="51">
        <v>1</v>
      </c>
      <c r="BJ135" s="51">
        <v>1</v>
      </c>
      <c r="BK135" s="51">
        <v>1</v>
      </c>
      <c r="BL135" s="51">
        <v>1</v>
      </c>
      <c r="BM135" s="52">
        <v>1</v>
      </c>
      <c r="BN135" s="52">
        <v>1</v>
      </c>
      <c r="BO135" s="51">
        <v>1</v>
      </c>
      <c r="BP135" s="51">
        <v>1</v>
      </c>
      <c r="BQ135" s="51">
        <v>1</v>
      </c>
      <c r="BR135" s="51">
        <v>1</v>
      </c>
      <c r="BS135" s="51">
        <v>1</v>
      </c>
      <c r="BT135" s="51">
        <v>1</v>
      </c>
      <c r="BU135" s="51">
        <v>1</v>
      </c>
      <c r="BV135" s="51">
        <v>1</v>
      </c>
      <c r="BW135" s="51">
        <v>1</v>
      </c>
      <c r="BX135" s="51">
        <v>1</v>
      </c>
      <c r="BY135" s="51">
        <v>1</v>
      </c>
      <c r="BZ135" s="51">
        <v>1</v>
      </c>
      <c r="CA135" s="51">
        <v>1</v>
      </c>
      <c r="CB135" s="51">
        <v>1</v>
      </c>
      <c r="CC135" s="51">
        <v>1</v>
      </c>
      <c r="CD135" s="51">
        <v>1</v>
      </c>
      <c r="CE135" s="52">
        <v>1</v>
      </c>
      <c r="CF135" s="51">
        <v>1</v>
      </c>
      <c r="CG135" s="51">
        <v>1</v>
      </c>
      <c r="CH135" s="52">
        <v>1</v>
      </c>
      <c r="CI135" s="51">
        <v>1</v>
      </c>
      <c r="CJ135" s="51">
        <v>1</v>
      </c>
      <c r="CK135" s="51">
        <v>1</v>
      </c>
      <c r="CL135" s="51">
        <v>1</v>
      </c>
      <c r="CM135" s="51">
        <v>1</v>
      </c>
      <c r="CN135" s="51">
        <v>1</v>
      </c>
      <c r="CO135" s="51">
        <v>1</v>
      </c>
      <c r="CP135" s="51">
        <v>1</v>
      </c>
      <c r="CQ135" s="52">
        <v>1</v>
      </c>
      <c r="CR135" s="52">
        <v>1</v>
      </c>
      <c r="CS135" s="52">
        <v>1</v>
      </c>
      <c r="CT135" s="51">
        <v>1</v>
      </c>
      <c r="CU135" s="52">
        <v>1</v>
      </c>
      <c r="CV135" s="52">
        <v>1</v>
      </c>
      <c r="CW135" s="51">
        <v>1</v>
      </c>
      <c r="CX135" s="52">
        <v>1</v>
      </c>
      <c r="CY135" s="52">
        <v>1</v>
      </c>
      <c r="CZ135" s="52">
        <v>1</v>
      </c>
      <c r="DA135" s="52">
        <v>1</v>
      </c>
      <c r="DB135" s="52">
        <v>1</v>
      </c>
      <c r="DC135" s="52">
        <v>1</v>
      </c>
      <c r="DD135" s="51">
        <v>1</v>
      </c>
      <c r="DE135" s="51">
        <v>1</v>
      </c>
      <c r="DF135" s="19">
        <f t="shared" si="8"/>
        <v>104</v>
      </c>
      <c r="DG135" s="23">
        <f t="shared" si="16"/>
        <v>8424</v>
      </c>
      <c r="DH135" s="23">
        <f t="shared" si="17"/>
        <v>8320</v>
      </c>
      <c r="DI135" s="23"/>
      <c r="DJ135" s="23"/>
    </row>
    <row r="136" spans="1:114" ht="17.25">
      <c r="A136" s="9">
        <v>64</v>
      </c>
      <c r="B136" s="42" t="s">
        <v>48</v>
      </c>
      <c r="C136" s="10" t="s">
        <v>15</v>
      </c>
      <c r="D136" s="8"/>
      <c r="E136" s="52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2"/>
      <c r="U136" s="52"/>
      <c r="V136" s="52"/>
      <c r="W136" s="51"/>
      <c r="X136" s="52"/>
      <c r="Y136" s="51"/>
      <c r="Z136" s="51"/>
      <c r="AA136" s="51"/>
      <c r="AB136" s="51"/>
      <c r="AC136" s="51"/>
      <c r="AD136" s="51"/>
      <c r="AE136" s="51"/>
      <c r="AF136" s="51"/>
      <c r="AG136" s="52"/>
      <c r="AH136" s="20"/>
      <c r="AI136" s="20"/>
      <c r="AJ136" s="52"/>
      <c r="AK136" s="52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2"/>
      <c r="BN136" s="52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2"/>
      <c r="CF136" s="51"/>
      <c r="CG136" s="51"/>
      <c r="CH136" s="52"/>
      <c r="CI136" s="51"/>
      <c r="CJ136" s="51"/>
      <c r="CK136" s="51"/>
      <c r="CL136" s="51"/>
      <c r="CM136" s="51"/>
      <c r="CN136" s="51"/>
      <c r="CO136" s="51"/>
      <c r="CP136" s="51"/>
      <c r="CQ136" s="52"/>
      <c r="CR136" s="52"/>
      <c r="CS136" s="52"/>
      <c r="CT136" s="51"/>
      <c r="CU136" s="52"/>
      <c r="CV136" s="52"/>
      <c r="CW136" s="51"/>
      <c r="CX136" s="52"/>
      <c r="CY136" s="52"/>
      <c r="CZ136" s="30"/>
      <c r="DA136" s="30"/>
      <c r="DB136" s="30"/>
      <c r="DC136" s="30"/>
      <c r="DD136" s="20"/>
      <c r="DE136" s="20"/>
      <c r="DF136" s="19">
        <f t="shared" si="8"/>
        <v>0</v>
      </c>
      <c r="DG136" s="23">
        <f t="shared" si="16"/>
        <v>0</v>
      </c>
      <c r="DH136" s="23">
        <f t="shared" si="17"/>
        <v>0</v>
      </c>
      <c r="DI136" s="23"/>
      <c r="DJ136" s="23"/>
    </row>
    <row r="137" spans="1:114" ht="17.25">
      <c r="A137" s="9">
        <v>65</v>
      </c>
      <c r="B137" s="42" t="s">
        <v>49</v>
      </c>
      <c r="C137" s="10" t="s">
        <v>15</v>
      </c>
      <c r="D137" s="8">
        <v>338</v>
      </c>
      <c r="E137" s="52">
        <v>344</v>
      </c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2"/>
      <c r="U137" s="52"/>
      <c r="V137" s="52"/>
      <c r="W137" s="51"/>
      <c r="X137" s="52"/>
      <c r="Y137" s="51"/>
      <c r="Z137" s="51"/>
      <c r="AA137" s="51"/>
      <c r="AB137" s="51"/>
      <c r="AC137" s="51"/>
      <c r="AD137" s="51"/>
      <c r="AE137" s="51"/>
      <c r="AF137" s="51"/>
      <c r="AG137" s="52"/>
      <c r="AH137" s="20"/>
      <c r="AI137" s="20"/>
      <c r="AJ137" s="52"/>
      <c r="AK137" s="52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2"/>
      <c r="BN137" s="52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2"/>
      <c r="CF137" s="51"/>
      <c r="CG137" s="51"/>
      <c r="CH137" s="52"/>
      <c r="CI137" s="51"/>
      <c r="CJ137" s="51"/>
      <c r="CK137" s="51"/>
      <c r="CL137" s="51"/>
      <c r="CM137" s="51"/>
      <c r="CN137" s="51"/>
      <c r="CO137" s="51"/>
      <c r="CP137" s="51"/>
      <c r="CQ137" s="52"/>
      <c r="CR137" s="52"/>
      <c r="CS137" s="52"/>
      <c r="CT137" s="51"/>
      <c r="CU137" s="52"/>
      <c r="CV137" s="52"/>
      <c r="CW137" s="51"/>
      <c r="CX137" s="52"/>
      <c r="CY137" s="52"/>
      <c r="CZ137" s="30"/>
      <c r="DA137" s="30"/>
      <c r="DB137" s="30"/>
      <c r="DC137" s="30"/>
      <c r="DD137" s="20"/>
      <c r="DE137" s="20"/>
      <c r="DF137" s="19">
        <f t="shared" si="8"/>
        <v>0</v>
      </c>
      <c r="DG137" s="23">
        <f t="shared" si="16"/>
        <v>0</v>
      </c>
      <c r="DH137" s="23">
        <f t="shared" si="17"/>
        <v>0</v>
      </c>
      <c r="DI137" s="23"/>
      <c r="DJ137" s="23"/>
    </row>
    <row r="138" spans="1:114" ht="17.25">
      <c r="A138" s="9">
        <v>66</v>
      </c>
      <c r="B138" s="42" t="s">
        <v>50</v>
      </c>
      <c r="C138" s="10" t="s">
        <v>15</v>
      </c>
      <c r="D138" s="8">
        <v>803</v>
      </c>
      <c r="E138" s="52">
        <v>807</v>
      </c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2"/>
      <c r="U138" s="52"/>
      <c r="V138" s="52"/>
      <c r="W138" s="51"/>
      <c r="X138" s="52"/>
      <c r="Y138" s="51"/>
      <c r="Z138" s="51"/>
      <c r="AA138" s="51"/>
      <c r="AB138" s="51"/>
      <c r="AC138" s="51"/>
      <c r="AD138" s="51"/>
      <c r="AE138" s="51"/>
      <c r="AF138" s="51"/>
      <c r="AG138" s="52"/>
      <c r="AH138" s="20"/>
      <c r="AI138" s="20"/>
      <c r="AJ138" s="52"/>
      <c r="AK138" s="52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2"/>
      <c r="BN138" s="52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2"/>
      <c r="CF138" s="51"/>
      <c r="CG138" s="51"/>
      <c r="CH138" s="52"/>
      <c r="CI138" s="51"/>
      <c r="CJ138" s="51"/>
      <c r="CK138" s="51"/>
      <c r="CL138" s="51"/>
      <c r="CM138" s="51"/>
      <c r="CN138" s="51"/>
      <c r="CO138" s="51"/>
      <c r="CP138" s="51"/>
      <c r="CQ138" s="52"/>
      <c r="CR138" s="52"/>
      <c r="CS138" s="52"/>
      <c r="CT138" s="51"/>
      <c r="CU138" s="52"/>
      <c r="CV138" s="52"/>
      <c r="CW138" s="51"/>
      <c r="CX138" s="52"/>
      <c r="CY138" s="52"/>
      <c r="CZ138" s="30"/>
      <c r="DA138" s="30"/>
      <c r="DB138" s="30"/>
      <c r="DC138" s="30"/>
      <c r="DD138" s="20"/>
      <c r="DE138" s="20"/>
      <c r="DF138" s="19">
        <f t="shared" si="8"/>
        <v>0</v>
      </c>
      <c r="DG138" s="23">
        <f t="shared" si="16"/>
        <v>0</v>
      </c>
      <c r="DH138" s="23">
        <f t="shared" si="17"/>
        <v>0</v>
      </c>
      <c r="DI138" s="23"/>
      <c r="DJ138" s="23"/>
    </row>
    <row r="139" spans="1:114" ht="17.25">
      <c r="A139" s="9">
        <v>67</v>
      </c>
      <c r="B139" s="42" t="s">
        <v>51</v>
      </c>
      <c r="C139" s="10" t="s">
        <v>15</v>
      </c>
      <c r="D139" s="8">
        <v>392</v>
      </c>
      <c r="E139" s="52">
        <v>392</v>
      </c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2"/>
      <c r="U139" s="52"/>
      <c r="V139" s="52"/>
      <c r="W139" s="51"/>
      <c r="X139" s="52"/>
      <c r="Y139" s="51"/>
      <c r="Z139" s="51"/>
      <c r="AA139" s="51"/>
      <c r="AB139" s="51"/>
      <c r="AC139" s="51"/>
      <c r="AD139" s="51"/>
      <c r="AE139" s="51"/>
      <c r="AF139" s="51"/>
      <c r="AG139" s="52"/>
      <c r="AH139" s="20"/>
      <c r="AI139" s="20"/>
      <c r="AJ139" s="52"/>
      <c r="AK139" s="52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2"/>
      <c r="BN139" s="52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2"/>
      <c r="CF139" s="51"/>
      <c r="CG139" s="51"/>
      <c r="CH139" s="52"/>
      <c r="CI139" s="51"/>
      <c r="CJ139" s="51"/>
      <c r="CK139" s="51"/>
      <c r="CL139" s="51"/>
      <c r="CM139" s="51"/>
      <c r="CN139" s="51"/>
      <c r="CO139" s="51"/>
      <c r="CP139" s="51"/>
      <c r="CQ139" s="52"/>
      <c r="CR139" s="52"/>
      <c r="CS139" s="52"/>
      <c r="CT139" s="51"/>
      <c r="CU139" s="52"/>
      <c r="CV139" s="52"/>
      <c r="CW139" s="51"/>
      <c r="CX139" s="52"/>
      <c r="CY139" s="52"/>
      <c r="CZ139" s="30"/>
      <c r="DA139" s="30"/>
      <c r="DB139" s="30"/>
      <c r="DC139" s="30"/>
      <c r="DD139" s="20"/>
      <c r="DE139" s="20"/>
      <c r="DF139" s="19">
        <f t="shared" si="8"/>
        <v>0</v>
      </c>
      <c r="DG139" s="23">
        <f t="shared" si="16"/>
        <v>0</v>
      </c>
      <c r="DH139" s="23">
        <f t="shared" si="17"/>
        <v>0</v>
      </c>
      <c r="DI139" s="23"/>
      <c r="DJ139" s="23"/>
    </row>
    <row r="140" spans="1:114" ht="17.25">
      <c r="A140" s="9"/>
      <c r="B140" s="42" t="s">
        <v>52</v>
      </c>
      <c r="C140" s="10"/>
      <c r="D140" s="8"/>
      <c r="E140" s="52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2"/>
      <c r="U140" s="52"/>
      <c r="V140" s="52"/>
      <c r="W140" s="51"/>
      <c r="X140" s="52"/>
      <c r="Y140" s="51"/>
      <c r="Z140" s="51"/>
      <c r="AA140" s="51"/>
      <c r="AB140" s="51"/>
      <c r="AC140" s="51"/>
      <c r="AD140" s="51"/>
      <c r="AE140" s="51"/>
      <c r="AF140" s="51"/>
      <c r="AG140" s="52"/>
      <c r="AH140" s="20"/>
      <c r="AI140" s="20"/>
      <c r="AJ140" s="52"/>
      <c r="AK140" s="52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2"/>
      <c r="BN140" s="52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2"/>
      <c r="CF140" s="51"/>
      <c r="CG140" s="51"/>
      <c r="CH140" s="52"/>
      <c r="CI140" s="51"/>
      <c r="CJ140" s="51"/>
      <c r="CK140" s="51"/>
      <c r="CL140" s="51"/>
      <c r="CM140" s="51"/>
      <c r="CN140" s="51"/>
      <c r="CO140" s="51"/>
      <c r="CP140" s="51"/>
      <c r="CQ140" s="52"/>
      <c r="CR140" s="52"/>
      <c r="CS140" s="52"/>
      <c r="CT140" s="51"/>
      <c r="CU140" s="52"/>
      <c r="CV140" s="52"/>
      <c r="CW140" s="51"/>
      <c r="CX140" s="52"/>
      <c r="CY140" s="52"/>
      <c r="CZ140" s="30"/>
      <c r="DA140" s="30"/>
      <c r="DB140" s="30"/>
      <c r="DC140" s="30"/>
      <c r="DD140" s="20"/>
      <c r="DE140" s="20"/>
      <c r="DF140" s="19">
        <f t="shared" si="8"/>
        <v>0</v>
      </c>
      <c r="DG140" s="23">
        <f t="shared" si="16"/>
        <v>0</v>
      </c>
      <c r="DH140" s="23">
        <f t="shared" si="17"/>
        <v>0</v>
      </c>
      <c r="DI140" s="23"/>
      <c r="DJ140" s="23"/>
    </row>
    <row r="141" spans="1:115" ht="34.5">
      <c r="A141" s="9">
        <v>68</v>
      </c>
      <c r="B141" s="42" t="s">
        <v>53</v>
      </c>
      <c r="C141" s="10" t="s">
        <v>15</v>
      </c>
      <c r="D141" s="8">
        <v>290</v>
      </c>
      <c r="E141" s="52">
        <v>297</v>
      </c>
      <c r="F141" s="51">
        <v>42</v>
      </c>
      <c r="G141" s="51">
        <v>42</v>
      </c>
      <c r="H141" s="51">
        <v>42</v>
      </c>
      <c r="I141" s="51">
        <v>42</v>
      </c>
      <c r="J141" s="51">
        <v>42</v>
      </c>
      <c r="K141" s="51">
        <v>62</v>
      </c>
      <c r="L141" s="51">
        <v>62</v>
      </c>
      <c r="M141" s="51">
        <v>42</v>
      </c>
      <c r="N141" s="51">
        <v>42</v>
      </c>
      <c r="O141" s="51">
        <v>42</v>
      </c>
      <c r="P141" s="51">
        <v>64</v>
      </c>
      <c r="Q141" s="51">
        <v>42</v>
      </c>
      <c r="R141" s="51">
        <v>106</v>
      </c>
      <c r="S141" s="51">
        <v>84</v>
      </c>
      <c r="T141" s="52">
        <v>38</v>
      </c>
      <c r="U141" s="52">
        <v>38</v>
      </c>
      <c r="V141" s="52">
        <v>60</v>
      </c>
      <c r="W141" s="51">
        <v>42</v>
      </c>
      <c r="X141" s="52">
        <v>56</v>
      </c>
      <c r="Y141" s="51">
        <v>42</v>
      </c>
      <c r="Z141" s="51">
        <v>42</v>
      </c>
      <c r="AA141" s="51">
        <v>42</v>
      </c>
      <c r="AB141" s="51">
        <v>42</v>
      </c>
      <c r="AC141" s="51">
        <v>42</v>
      </c>
      <c r="AD141" s="51">
        <v>42</v>
      </c>
      <c r="AE141" s="51">
        <v>42</v>
      </c>
      <c r="AF141" s="51">
        <v>42</v>
      </c>
      <c r="AG141" s="52">
        <v>64</v>
      </c>
      <c r="AH141" s="20">
        <v>42</v>
      </c>
      <c r="AI141" s="20">
        <v>42</v>
      </c>
      <c r="AJ141" s="52">
        <v>40</v>
      </c>
      <c r="AK141" s="52">
        <v>60</v>
      </c>
      <c r="AL141" s="51">
        <v>42</v>
      </c>
      <c r="AM141" s="51">
        <v>42</v>
      </c>
      <c r="AN141" s="51">
        <v>42</v>
      </c>
      <c r="AO141" s="51">
        <v>42</v>
      </c>
      <c r="AP141" s="51">
        <v>52</v>
      </c>
      <c r="AQ141" s="51">
        <v>42</v>
      </c>
      <c r="AR141" s="51">
        <v>42</v>
      </c>
      <c r="AS141" s="51">
        <v>42</v>
      </c>
      <c r="AT141" s="51">
        <v>84</v>
      </c>
      <c r="AU141" s="51">
        <v>64</v>
      </c>
      <c r="AV141" s="51">
        <v>42</v>
      </c>
      <c r="AW141" s="51">
        <v>84</v>
      </c>
      <c r="AX141" s="51">
        <v>42</v>
      </c>
      <c r="AY141" s="51">
        <v>64</v>
      </c>
      <c r="AZ141" s="51">
        <v>64</v>
      </c>
      <c r="BA141" s="51">
        <v>42</v>
      </c>
      <c r="BB141" s="51">
        <v>42</v>
      </c>
      <c r="BC141" s="51">
        <v>84</v>
      </c>
      <c r="BD141" s="51">
        <v>42</v>
      </c>
      <c r="BE141" s="51">
        <v>84</v>
      </c>
      <c r="BF141" s="51">
        <v>42</v>
      </c>
      <c r="BG141" s="51">
        <v>42</v>
      </c>
      <c r="BH141" s="51">
        <v>42</v>
      </c>
      <c r="BI141" s="51">
        <v>42</v>
      </c>
      <c r="BJ141" s="51">
        <v>42</v>
      </c>
      <c r="BK141" s="51">
        <v>42</v>
      </c>
      <c r="BL141" s="51">
        <v>42</v>
      </c>
      <c r="BM141" s="52">
        <v>62</v>
      </c>
      <c r="BN141" s="52">
        <v>38</v>
      </c>
      <c r="BO141" s="51">
        <v>42</v>
      </c>
      <c r="BP141" s="51">
        <v>42</v>
      </c>
      <c r="BQ141" s="51">
        <v>42</v>
      </c>
      <c r="BR141" s="51">
        <v>42</v>
      </c>
      <c r="BS141" s="51">
        <v>62</v>
      </c>
      <c r="BT141" s="51">
        <v>42</v>
      </c>
      <c r="BU141" s="51">
        <v>106</v>
      </c>
      <c r="BV141" s="51">
        <v>12</v>
      </c>
      <c r="BW141" s="51">
        <v>42</v>
      </c>
      <c r="BX141" s="51">
        <v>106</v>
      </c>
      <c r="BY141" s="51">
        <v>52</v>
      </c>
      <c r="BZ141" s="51">
        <v>42</v>
      </c>
      <c r="CA141" s="51">
        <v>42</v>
      </c>
      <c r="CB141" s="51">
        <v>42</v>
      </c>
      <c r="CC141" s="51">
        <v>42</v>
      </c>
      <c r="CD141" s="51">
        <v>42</v>
      </c>
      <c r="CE141" s="52">
        <v>76</v>
      </c>
      <c r="CF141" s="51">
        <v>42</v>
      </c>
      <c r="CG141" s="51">
        <v>42</v>
      </c>
      <c r="CH141" s="52">
        <v>30</v>
      </c>
      <c r="CI141" s="51">
        <v>62</v>
      </c>
      <c r="CJ141" s="51">
        <v>42</v>
      </c>
      <c r="CK141" s="51">
        <v>104</v>
      </c>
      <c r="CL141" s="51">
        <v>62</v>
      </c>
      <c r="CM141" s="51">
        <v>62</v>
      </c>
      <c r="CN141" s="51">
        <v>42</v>
      </c>
      <c r="CO141" s="51">
        <v>42</v>
      </c>
      <c r="CP141" s="51">
        <v>84</v>
      </c>
      <c r="CQ141" s="52">
        <v>38</v>
      </c>
      <c r="CR141" s="52">
        <v>20</v>
      </c>
      <c r="CS141" s="52">
        <v>38</v>
      </c>
      <c r="CT141" s="51">
        <v>42</v>
      </c>
      <c r="CU141" s="52">
        <v>80</v>
      </c>
      <c r="CV141" s="52">
        <v>20</v>
      </c>
      <c r="CW141" s="51">
        <v>18</v>
      </c>
      <c r="CX141" s="52">
        <v>132</v>
      </c>
      <c r="CY141" s="52">
        <v>76</v>
      </c>
      <c r="CZ141" s="30">
        <v>122</v>
      </c>
      <c r="DA141" s="30">
        <v>84</v>
      </c>
      <c r="DB141" s="30">
        <v>84</v>
      </c>
      <c r="DC141" s="30">
        <v>132</v>
      </c>
      <c r="DD141" s="20">
        <v>10</v>
      </c>
      <c r="DE141" s="20">
        <v>10</v>
      </c>
      <c r="DF141" s="19">
        <f t="shared" si="8"/>
        <v>5448</v>
      </c>
      <c r="DG141" s="23">
        <f t="shared" si="16"/>
        <v>1618056</v>
      </c>
      <c r="DH141" s="23">
        <f t="shared" si="17"/>
        <v>1579920</v>
      </c>
      <c r="DI141" s="23"/>
      <c r="DJ141" s="23"/>
      <c r="DK141" s="5" t="s">
        <v>332</v>
      </c>
    </row>
    <row r="142" spans="1:114" ht="17.25">
      <c r="A142" s="9">
        <v>69</v>
      </c>
      <c r="B142" s="42" t="s">
        <v>54</v>
      </c>
      <c r="C142" s="10" t="s">
        <v>15</v>
      </c>
      <c r="D142" s="8">
        <v>1340</v>
      </c>
      <c r="E142" s="52">
        <v>1366</v>
      </c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2"/>
      <c r="U142" s="52"/>
      <c r="V142" s="52"/>
      <c r="W142" s="51"/>
      <c r="X142" s="52"/>
      <c r="Y142" s="51"/>
      <c r="Z142" s="51"/>
      <c r="AA142" s="51"/>
      <c r="AB142" s="51"/>
      <c r="AC142" s="51"/>
      <c r="AD142" s="51"/>
      <c r="AE142" s="51"/>
      <c r="AF142" s="51"/>
      <c r="AG142" s="52"/>
      <c r="AH142" s="20"/>
      <c r="AI142" s="20"/>
      <c r="AJ142" s="52"/>
      <c r="AK142" s="52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2"/>
      <c r="BN142" s="52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2"/>
      <c r="CF142" s="51"/>
      <c r="CG142" s="51"/>
      <c r="CH142" s="52"/>
      <c r="CI142" s="51"/>
      <c r="CJ142" s="51"/>
      <c r="CK142" s="51"/>
      <c r="CL142" s="51"/>
      <c r="CM142" s="51"/>
      <c r="CN142" s="51"/>
      <c r="CO142" s="51"/>
      <c r="CP142" s="51"/>
      <c r="CQ142" s="52"/>
      <c r="CR142" s="52"/>
      <c r="CS142" s="52"/>
      <c r="CT142" s="51"/>
      <c r="CU142" s="52"/>
      <c r="CV142" s="52"/>
      <c r="CW142" s="51"/>
      <c r="CX142" s="52"/>
      <c r="CY142" s="52"/>
      <c r="CZ142" s="30"/>
      <c r="DA142" s="30"/>
      <c r="DB142" s="30"/>
      <c r="DC142" s="30">
        <v>3</v>
      </c>
      <c r="DD142" s="20"/>
      <c r="DE142" s="20"/>
      <c r="DF142" s="19">
        <f t="shared" si="8"/>
        <v>3</v>
      </c>
      <c r="DG142" s="23">
        <f t="shared" si="16"/>
        <v>4098</v>
      </c>
      <c r="DH142" s="23">
        <f t="shared" si="17"/>
        <v>4020</v>
      </c>
      <c r="DI142" s="23"/>
      <c r="DJ142" s="23"/>
    </row>
    <row r="143" spans="1:114" ht="34.5">
      <c r="A143" s="9">
        <v>70</v>
      </c>
      <c r="B143" s="42" t="s">
        <v>55</v>
      </c>
      <c r="C143" s="10" t="s">
        <v>15</v>
      </c>
      <c r="D143" s="8">
        <v>41</v>
      </c>
      <c r="E143" s="52">
        <v>41</v>
      </c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2"/>
      <c r="U143" s="52"/>
      <c r="V143" s="52"/>
      <c r="W143" s="51"/>
      <c r="X143" s="52"/>
      <c r="Y143" s="51"/>
      <c r="Z143" s="51"/>
      <c r="AA143" s="51"/>
      <c r="AB143" s="51"/>
      <c r="AC143" s="51"/>
      <c r="AD143" s="51"/>
      <c r="AE143" s="51"/>
      <c r="AF143" s="51"/>
      <c r="AG143" s="52"/>
      <c r="AH143" s="20"/>
      <c r="AI143" s="20"/>
      <c r="AJ143" s="52"/>
      <c r="AK143" s="52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2"/>
      <c r="BN143" s="52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2"/>
      <c r="CF143" s="51"/>
      <c r="CG143" s="51"/>
      <c r="CH143" s="52"/>
      <c r="CI143" s="51"/>
      <c r="CJ143" s="51"/>
      <c r="CK143" s="51"/>
      <c r="CL143" s="51"/>
      <c r="CM143" s="51"/>
      <c r="CN143" s="51"/>
      <c r="CO143" s="51"/>
      <c r="CP143" s="51"/>
      <c r="CQ143" s="52"/>
      <c r="CR143" s="52"/>
      <c r="CS143" s="52"/>
      <c r="CT143" s="51"/>
      <c r="CU143" s="52"/>
      <c r="CV143" s="52"/>
      <c r="CW143" s="51"/>
      <c r="CX143" s="52"/>
      <c r="CY143" s="52"/>
      <c r="CZ143" s="30"/>
      <c r="DA143" s="30"/>
      <c r="DB143" s="30"/>
      <c r="DC143" s="30"/>
      <c r="DD143" s="20"/>
      <c r="DE143" s="20"/>
      <c r="DF143" s="19">
        <f t="shared" si="8"/>
        <v>0</v>
      </c>
      <c r="DG143" s="23">
        <f t="shared" si="16"/>
        <v>0</v>
      </c>
      <c r="DH143" s="23">
        <f t="shared" si="17"/>
        <v>0</v>
      </c>
      <c r="DI143" s="23"/>
      <c r="DJ143" s="23"/>
    </row>
    <row r="144" spans="1:114" ht="34.5">
      <c r="A144" s="9">
        <v>70</v>
      </c>
      <c r="B144" s="42" t="s">
        <v>56</v>
      </c>
      <c r="C144" s="10" t="s">
        <v>15</v>
      </c>
      <c r="D144" s="8">
        <v>41</v>
      </c>
      <c r="E144" s="52">
        <v>41</v>
      </c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2"/>
      <c r="U144" s="52"/>
      <c r="V144" s="52"/>
      <c r="W144" s="51"/>
      <c r="X144" s="52"/>
      <c r="Y144" s="51"/>
      <c r="Z144" s="51"/>
      <c r="AA144" s="51"/>
      <c r="AB144" s="51"/>
      <c r="AC144" s="51"/>
      <c r="AD144" s="51"/>
      <c r="AE144" s="51"/>
      <c r="AF144" s="51"/>
      <c r="AG144" s="52"/>
      <c r="AH144" s="20"/>
      <c r="AI144" s="20"/>
      <c r="AJ144" s="52"/>
      <c r="AK144" s="52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2"/>
      <c r="BN144" s="52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2"/>
      <c r="CF144" s="51"/>
      <c r="CG144" s="51"/>
      <c r="CH144" s="52"/>
      <c r="CI144" s="51"/>
      <c r="CJ144" s="51"/>
      <c r="CK144" s="51"/>
      <c r="CL144" s="51"/>
      <c r="CM144" s="51"/>
      <c r="CN144" s="51"/>
      <c r="CO144" s="51"/>
      <c r="CP144" s="51"/>
      <c r="CQ144" s="52"/>
      <c r="CR144" s="52"/>
      <c r="CS144" s="52"/>
      <c r="CT144" s="51"/>
      <c r="CU144" s="52"/>
      <c r="CV144" s="52"/>
      <c r="CW144" s="51"/>
      <c r="CX144" s="52"/>
      <c r="CY144" s="52"/>
      <c r="CZ144" s="30"/>
      <c r="DA144" s="30"/>
      <c r="DB144" s="30"/>
      <c r="DC144" s="30"/>
      <c r="DD144" s="20"/>
      <c r="DE144" s="20"/>
      <c r="DF144" s="19">
        <f t="shared" si="8"/>
        <v>0</v>
      </c>
      <c r="DG144" s="23">
        <f t="shared" si="16"/>
        <v>0</v>
      </c>
      <c r="DH144" s="23">
        <f t="shared" si="17"/>
        <v>0</v>
      </c>
      <c r="DI144" s="23"/>
      <c r="DJ144" s="23"/>
    </row>
    <row r="145" spans="1:114" ht="17.25">
      <c r="A145" s="9">
        <v>106</v>
      </c>
      <c r="B145" s="42" t="s">
        <v>111</v>
      </c>
      <c r="C145" s="10" t="s">
        <v>15</v>
      </c>
      <c r="D145" s="8">
        <v>234</v>
      </c>
      <c r="E145" s="52">
        <v>260</v>
      </c>
      <c r="F145" s="51">
        <f>F250</f>
        <v>4</v>
      </c>
      <c r="G145" s="51">
        <f>G250</f>
        <v>4</v>
      </c>
      <c r="H145" s="51">
        <f>H250</f>
        <v>4</v>
      </c>
      <c r="I145" s="51">
        <f>I250</f>
        <v>4</v>
      </c>
      <c r="J145" s="51">
        <f>J250</f>
        <v>4</v>
      </c>
      <c r="K145" s="51">
        <f>K250</f>
        <v>6</v>
      </c>
      <c r="L145" s="51">
        <f>L250</f>
        <v>6</v>
      </c>
      <c r="M145" s="51">
        <f>M250</f>
        <v>4</v>
      </c>
      <c r="N145" s="51">
        <f>N250</f>
        <v>4</v>
      </c>
      <c r="O145" s="51">
        <f>O250</f>
        <v>4</v>
      </c>
      <c r="P145" s="51">
        <f>P250</f>
        <v>6</v>
      </c>
      <c r="Q145" s="51">
        <f>Q250</f>
        <v>4</v>
      </c>
      <c r="R145" s="51">
        <f>R250</f>
        <v>10</v>
      </c>
      <c r="S145" s="51">
        <f>S250</f>
        <v>8</v>
      </c>
      <c r="T145" s="51">
        <f>T250</f>
        <v>1</v>
      </c>
      <c r="U145" s="51">
        <f>U250</f>
        <v>1</v>
      </c>
      <c r="V145" s="51">
        <f>V250</f>
        <v>3</v>
      </c>
      <c r="W145" s="51">
        <f>W250</f>
        <v>4</v>
      </c>
      <c r="X145" s="51">
        <f>X250</f>
        <v>3</v>
      </c>
      <c r="Y145" s="51">
        <f>Y250</f>
        <v>4</v>
      </c>
      <c r="Z145" s="51">
        <f>Z250</f>
        <v>4</v>
      </c>
      <c r="AA145" s="51">
        <f>AA250</f>
        <v>4</v>
      </c>
      <c r="AB145" s="51">
        <f>AB250</f>
        <v>8</v>
      </c>
      <c r="AC145" s="51">
        <f>AC250</f>
        <v>4</v>
      </c>
      <c r="AD145" s="51">
        <f>AD250</f>
        <v>4</v>
      </c>
      <c r="AE145" s="51">
        <f>AE250</f>
        <v>6</v>
      </c>
      <c r="AF145" s="51">
        <f>AF250</f>
        <v>4</v>
      </c>
      <c r="AG145" s="51">
        <f>AG250</f>
        <v>3</v>
      </c>
      <c r="AH145" s="51">
        <f>AH250</f>
        <v>4</v>
      </c>
      <c r="AI145" s="51">
        <f>AI250</f>
        <v>4</v>
      </c>
      <c r="AJ145" s="51">
        <f>AJ250</f>
        <v>2</v>
      </c>
      <c r="AK145" s="51">
        <f>AK250</f>
        <v>3</v>
      </c>
      <c r="AL145" s="51">
        <f>AL250</f>
        <v>4</v>
      </c>
      <c r="AM145" s="51">
        <f>AM250</f>
        <v>4</v>
      </c>
      <c r="AN145" s="51">
        <f>AN250</f>
        <v>4</v>
      </c>
      <c r="AO145" s="51">
        <f>AO250</f>
        <v>4</v>
      </c>
      <c r="AP145" s="51">
        <f>AP250</f>
        <v>5</v>
      </c>
      <c r="AQ145" s="51">
        <f>AQ250</f>
        <v>4</v>
      </c>
      <c r="AR145" s="51">
        <f>AR250</f>
        <v>4</v>
      </c>
      <c r="AS145" s="51">
        <f>AS250</f>
        <v>4</v>
      </c>
      <c r="AT145" s="51">
        <f>AT250</f>
        <v>8</v>
      </c>
      <c r="AU145" s="51">
        <f>AU250</f>
        <v>6</v>
      </c>
      <c r="AV145" s="51">
        <f>AV250</f>
        <v>4</v>
      </c>
      <c r="AW145" s="51">
        <f>AW250</f>
        <v>8</v>
      </c>
      <c r="AX145" s="51">
        <f>AX250</f>
        <v>4</v>
      </c>
      <c r="AY145" s="51">
        <f>AY250</f>
        <v>6</v>
      </c>
      <c r="AZ145" s="51">
        <f>AZ250</f>
        <v>4</v>
      </c>
      <c r="BA145" s="51">
        <f>BA250</f>
        <v>4</v>
      </c>
      <c r="BB145" s="51">
        <f>BB250</f>
        <v>4</v>
      </c>
      <c r="BC145" s="51">
        <f>BC250</f>
        <v>8</v>
      </c>
      <c r="BD145" s="51">
        <f>BD250</f>
        <v>4</v>
      </c>
      <c r="BE145" s="51">
        <f>BE250</f>
        <v>8</v>
      </c>
      <c r="BF145" s="51">
        <f>BF250</f>
        <v>4</v>
      </c>
      <c r="BG145" s="51">
        <f>BG250</f>
        <v>4</v>
      </c>
      <c r="BH145" s="51">
        <f>BH250</f>
        <v>4</v>
      </c>
      <c r="BI145" s="51">
        <f>BI250</f>
        <v>4</v>
      </c>
      <c r="BJ145" s="51">
        <f>BJ250</f>
        <v>6</v>
      </c>
      <c r="BK145" s="51">
        <f>BK250</f>
        <v>4</v>
      </c>
      <c r="BL145" s="51">
        <f>BL250</f>
        <v>4</v>
      </c>
      <c r="BM145" s="51">
        <f>BM250</f>
        <v>6</v>
      </c>
      <c r="BN145" s="51">
        <f>BN250</f>
        <v>4</v>
      </c>
      <c r="BO145" s="51">
        <f>BO250</f>
        <v>4</v>
      </c>
      <c r="BP145" s="51">
        <f>BP250</f>
        <v>4</v>
      </c>
      <c r="BQ145" s="51">
        <f>BQ250</f>
        <v>4</v>
      </c>
      <c r="BR145" s="51">
        <f>BR250</f>
        <v>4</v>
      </c>
      <c r="BS145" s="51">
        <f>BS250</f>
        <v>6</v>
      </c>
      <c r="BT145" s="51">
        <f>BT250</f>
        <v>4</v>
      </c>
      <c r="BU145" s="51">
        <f>BU250</f>
        <v>10</v>
      </c>
      <c r="BV145" s="51">
        <f>BV250</f>
        <v>1</v>
      </c>
      <c r="BW145" s="51">
        <f>BW250</f>
        <v>4</v>
      </c>
      <c r="BX145" s="51">
        <f>BX250</f>
        <v>10</v>
      </c>
      <c r="BY145" s="51">
        <f>BY250</f>
        <v>5</v>
      </c>
      <c r="BZ145" s="51">
        <f>BZ250</f>
        <v>4</v>
      </c>
      <c r="CA145" s="51">
        <f>CA250</f>
        <v>4</v>
      </c>
      <c r="CB145" s="51">
        <f>CB250</f>
        <v>4</v>
      </c>
      <c r="CC145" s="51">
        <f>CC250</f>
        <v>4</v>
      </c>
      <c r="CD145" s="51">
        <f>CD250</f>
        <v>4</v>
      </c>
      <c r="CE145" s="51">
        <f>CE250</f>
        <v>2</v>
      </c>
      <c r="CF145" s="51">
        <f>CF250</f>
        <v>4</v>
      </c>
      <c r="CG145" s="51">
        <f>CG250</f>
        <v>4</v>
      </c>
      <c r="CH145" s="51">
        <f>CH250</f>
        <v>1</v>
      </c>
      <c r="CI145" s="51">
        <f>CI250</f>
        <v>6</v>
      </c>
      <c r="CJ145" s="51">
        <f>CJ250</f>
        <v>4</v>
      </c>
      <c r="CK145" s="51">
        <f>CK250</f>
        <v>10</v>
      </c>
      <c r="CL145" s="51">
        <f>CL250</f>
        <v>6</v>
      </c>
      <c r="CM145" s="51">
        <f>CM250</f>
        <v>6</v>
      </c>
      <c r="CN145" s="51">
        <f>CN250</f>
        <v>4</v>
      </c>
      <c r="CO145" s="51">
        <f>CO250</f>
        <v>4</v>
      </c>
      <c r="CP145" s="51">
        <f>CP250</f>
        <v>8</v>
      </c>
      <c r="CQ145" s="51">
        <f>CQ250</f>
        <v>4</v>
      </c>
      <c r="CR145" s="51">
        <f>CR250</f>
        <v>2</v>
      </c>
      <c r="CS145" s="51">
        <f>CS250</f>
        <v>4</v>
      </c>
      <c r="CT145" s="51">
        <f>CT250</f>
        <v>4</v>
      </c>
      <c r="CU145" s="51">
        <f>CU250</f>
        <v>4</v>
      </c>
      <c r="CV145" s="51">
        <f>CV250</f>
        <v>3</v>
      </c>
      <c r="CW145" s="51">
        <f>CW250</f>
        <v>2</v>
      </c>
      <c r="CX145" s="51">
        <f>CX250</f>
        <v>7</v>
      </c>
      <c r="CY145" s="51">
        <f>CY250</f>
        <v>4</v>
      </c>
      <c r="CZ145" s="51">
        <f>CZ250</f>
        <v>6</v>
      </c>
      <c r="DA145" s="51">
        <f>DA250</f>
        <v>4</v>
      </c>
      <c r="DB145" s="51">
        <f>DB250</f>
        <v>4</v>
      </c>
      <c r="DC145" s="51">
        <f>DC250</f>
        <v>7</v>
      </c>
      <c r="DD145" s="51">
        <f>DD250</f>
        <v>2</v>
      </c>
      <c r="DE145" s="51">
        <f>DE250</f>
        <v>2</v>
      </c>
      <c r="DF145" s="19">
        <f aca="true" t="shared" si="18" ref="DF145:DF156">SUM(F145:DE145)</f>
        <v>473</v>
      </c>
      <c r="DG145" s="23">
        <f t="shared" si="16"/>
        <v>122980</v>
      </c>
      <c r="DH145" s="23">
        <f t="shared" si="17"/>
        <v>110682</v>
      </c>
      <c r="DI145" s="23"/>
      <c r="DJ145" s="23"/>
    </row>
    <row r="146" spans="1:114" ht="17.25">
      <c r="A146" s="9">
        <v>107</v>
      </c>
      <c r="B146" s="42" t="s">
        <v>112</v>
      </c>
      <c r="C146" s="10" t="s">
        <v>15</v>
      </c>
      <c r="D146" s="8">
        <v>392</v>
      </c>
      <c r="E146" s="52">
        <v>402</v>
      </c>
      <c r="F146" s="51">
        <v>5</v>
      </c>
      <c r="G146" s="51">
        <v>5</v>
      </c>
      <c r="H146" s="51">
        <v>5</v>
      </c>
      <c r="I146" s="51"/>
      <c r="J146" s="51"/>
      <c r="K146" s="51">
        <v>7</v>
      </c>
      <c r="L146" s="51">
        <v>7</v>
      </c>
      <c r="M146" s="51">
        <v>5</v>
      </c>
      <c r="N146" s="51">
        <v>5</v>
      </c>
      <c r="O146" s="51">
        <v>5</v>
      </c>
      <c r="P146" s="51"/>
      <c r="Q146" s="51"/>
      <c r="R146" s="51">
        <v>12</v>
      </c>
      <c r="S146" s="51"/>
      <c r="T146" s="52">
        <v>2</v>
      </c>
      <c r="U146" s="52">
        <v>2</v>
      </c>
      <c r="V146" s="52"/>
      <c r="W146" s="51"/>
      <c r="X146" s="52"/>
      <c r="Y146" s="51"/>
      <c r="Z146" s="51"/>
      <c r="AA146" s="51">
        <v>5</v>
      </c>
      <c r="AB146" s="51">
        <v>15</v>
      </c>
      <c r="AC146" s="51">
        <v>5</v>
      </c>
      <c r="AD146" s="51"/>
      <c r="AE146" s="51"/>
      <c r="AF146" s="51"/>
      <c r="AG146" s="52"/>
      <c r="AH146" s="20"/>
      <c r="AI146" s="20"/>
      <c r="AJ146" s="52"/>
      <c r="AK146" s="52"/>
      <c r="AL146" s="51">
        <v>5</v>
      </c>
      <c r="AM146" s="51">
        <v>5</v>
      </c>
      <c r="AN146" s="51">
        <v>5</v>
      </c>
      <c r="AO146" s="51"/>
      <c r="AP146" s="51">
        <v>15</v>
      </c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2">
        <v>8</v>
      </c>
      <c r="BN146" s="52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2"/>
      <c r="CF146" s="51"/>
      <c r="CG146" s="51"/>
      <c r="CH146" s="52"/>
      <c r="CI146" s="51"/>
      <c r="CJ146" s="51"/>
      <c r="CK146" s="51"/>
      <c r="CL146" s="51">
        <v>7</v>
      </c>
      <c r="CM146" s="51"/>
      <c r="CN146" s="51"/>
      <c r="CO146" s="51"/>
      <c r="CP146" s="51"/>
      <c r="CQ146" s="52"/>
      <c r="CR146" s="52">
        <v>4</v>
      </c>
      <c r="CS146" s="52"/>
      <c r="CT146" s="51"/>
      <c r="CU146" s="52"/>
      <c r="CV146" s="52"/>
      <c r="CW146" s="51"/>
      <c r="CX146" s="52"/>
      <c r="CY146" s="52"/>
      <c r="CZ146" s="30"/>
      <c r="DA146" s="30"/>
      <c r="DB146" s="30"/>
      <c r="DC146" s="30"/>
      <c r="DD146" s="20"/>
      <c r="DE146" s="20"/>
      <c r="DF146" s="19">
        <f t="shared" si="18"/>
        <v>134</v>
      </c>
      <c r="DG146" s="23">
        <f t="shared" si="16"/>
        <v>53868</v>
      </c>
      <c r="DH146" s="23">
        <f t="shared" si="17"/>
        <v>52528</v>
      </c>
      <c r="DI146" s="23"/>
      <c r="DJ146" s="23"/>
    </row>
    <row r="147" spans="1:115" ht="17.25">
      <c r="A147" s="9">
        <v>125</v>
      </c>
      <c r="B147" s="42" t="s">
        <v>180</v>
      </c>
      <c r="C147" s="10" t="s">
        <v>15</v>
      </c>
      <c r="D147" s="8">
        <v>27</v>
      </c>
      <c r="E147" s="55">
        <v>23</v>
      </c>
      <c r="F147" s="51">
        <f>F196*10</f>
        <v>40</v>
      </c>
      <c r="G147" s="51">
        <f aca="true" t="shared" si="19" ref="G147:S147">G196*10</f>
        <v>40</v>
      </c>
      <c r="H147" s="51">
        <f t="shared" si="19"/>
        <v>40</v>
      </c>
      <c r="I147" s="51">
        <f t="shared" si="19"/>
        <v>40</v>
      </c>
      <c r="J147" s="51">
        <f t="shared" si="19"/>
        <v>40</v>
      </c>
      <c r="K147" s="51">
        <f t="shared" si="19"/>
        <v>60</v>
      </c>
      <c r="L147" s="51">
        <f t="shared" si="19"/>
        <v>60</v>
      </c>
      <c r="M147" s="51">
        <f t="shared" si="19"/>
        <v>40</v>
      </c>
      <c r="N147" s="51">
        <f t="shared" si="19"/>
        <v>40</v>
      </c>
      <c r="O147" s="51">
        <f t="shared" si="19"/>
        <v>40</v>
      </c>
      <c r="P147" s="51">
        <f t="shared" si="19"/>
        <v>60</v>
      </c>
      <c r="Q147" s="51">
        <f t="shared" si="19"/>
        <v>40</v>
      </c>
      <c r="R147" s="51">
        <f t="shared" si="19"/>
        <v>100</v>
      </c>
      <c r="S147" s="51">
        <f t="shared" si="19"/>
        <v>80</v>
      </c>
      <c r="T147" s="52">
        <v>36</v>
      </c>
      <c r="U147" s="52">
        <v>36</v>
      </c>
      <c r="V147" s="52">
        <v>54</v>
      </c>
      <c r="W147" s="51">
        <f>W196*10</f>
        <v>40</v>
      </c>
      <c r="X147" s="52">
        <v>27</v>
      </c>
      <c r="Y147" s="51">
        <v>20</v>
      </c>
      <c r="Z147" s="51">
        <v>20</v>
      </c>
      <c r="AA147" s="51">
        <v>20</v>
      </c>
      <c r="AB147" s="51">
        <v>40</v>
      </c>
      <c r="AC147" s="51">
        <v>20</v>
      </c>
      <c r="AD147" s="51">
        <v>20</v>
      </c>
      <c r="AE147" s="51">
        <v>30</v>
      </c>
      <c r="AF147" s="51">
        <v>20</v>
      </c>
      <c r="AG147" s="52">
        <v>54</v>
      </c>
      <c r="AH147" s="20">
        <v>20</v>
      </c>
      <c r="AI147" s="20">
        <v>22</v>
      </c>
      <c r="AJ147" s="52">
        <v>18</v>
      </c>
      <c r="AK147" s="52">
        <v>27</v>
      </c>
      <c r="AL147" s="51">
        <f aca="true" t="shared" si="20" ref="AL147:CD147">AL196*10</f>
        <v>40</v>
      </c>
      <c r="AM147" s="51">
        <f t="shared" si="20"/>
        <v>40</v>
      </c>
      <c r="AN147" s="51">
        <f t="shared" si="20"/>
        <v>40</v>
      </c>
      <c r="AO147" s="51">
        <f t="shared" si="20"/>
        <v>40</v>
      </c>
      <c r="AP147" s="51">
        <f t="shared" si="20"/>
        <v>50</v>
      </c>
      <c r="AQ147" s="51">
        <f t="shared" si="20"/>
        <v>40</v>
      </c>
      <c r="AR147" s="51">
        <f t="shared" si="20"/>
        <v>40</v>
      </c>
      <c r="AS147" s="51">
        <f t="shared" si="20"/>
        <v>40</v>
      </c>
      <c r="AT147" s="51">
        <f t="shared" si="20"/>
        <v>80</v>
      </c>
      <c r="AU147" s="51">
        <f t="shared" si="20"/>
        <v>60</v>
      </c>
      <c r="AV147" s="51">
        <f t="shared" si="20"/>
        <v>40</v>
      </c>
      <c r="AW147" s="51">
        <f t="shared" si="20"/>
        <v>80</v>
      </c>
      <c r="AX147" s="51">
        <f t="shared" si="20"/>
        <v>40</v>
      </c>
      <c r="AY147" s="51">
        <f t="shared" si="20"/>
        <v>60</v>
      </c>
      <c r="AZ147" s="51">
        <f t="shared" si="20"/>
        <v>40</v>
      </c>
      <c r="BA147" s="51">
        <f t="shared" si="20"/>
        <v>40</v>
      </c>
      <c r="BB147" s="51">
        <f t="shared" si="20"/>
        <v>40</v>
      </c>
      <c r="BC147" s="51">
        <f t="shared" si="20"/>
        <v>80</v>
      </c>
      <c r="BD147" s="51">
        <f t="shared" si="20"/>
        <v>40</v>
      </c>
      <c r="BE147" s="51">
        <f t="shared" si="20"/>
        <v>80</v>
      </c>
      <c r="BF147" s="51">
        <f t="shared" si="20"/>
        <v>40</v>
      </c>
      <c r="BG147" s="51">
        <f t="shared" si="20"/>
        <v>40</v>
      </c>
      <c r="BH147" s="51">
        <f t="shared" si="20"/>
        <v>40</v>
      </c>
      <c r="BI147" s="51">
        <f t="shared" si="20"/>
        <v>40</v>
      </c>
      <c r="BJ147" s="51">
        <f t="shared" si="20"/>
        <v>60</v>
      </c>
      <c r="BK147" s="51">
        <f t="shared" si="20"/>
        <v>40</v>
      </c>
      <c r="BL147" s="51">
        <f t="shared" si="20"/>
        <v>40</v>
      </c>
      <c r="BM147" s="51">
        <f t="shared" si="20"/>
        <v>60</v>
      </c>
      <c r="BN147" s="51">
        <f t="shared" si="20"/>
        <v>40</v>
      </c>
      <c r="BO147" s="51">
        <f t="shared" si="20"/>
        <v>40</v>
      </c>
      <c r="BP147" s="51">
        <f t="shared" si="20"/>
        <v>40</v>
      </c>
      <c r="BQ147" s="51">
        <f t="shared" si="20"/>
        <v>40</v>
      </c>
      <c r="BR147" s="51">
        <f t="shared" si="20"/>
        <v>40</v>
      </c>
      <c r="BS147" s="51">
        <f t="shared" si="20"/>
        <v>60</v>
      </c>
      <c r="BT147" s="51">
        <f t="shared" si="20"/>
        <v>40</v>
      </c>
      <c r="BU147" s="51">
        <f t="shared" si="20"/>
        <v>100</v>
      </c>
      <c r="BV147" s="51">
        <f t="shared" si="20"/>
        <v>10</v>
      </c>
      <c r="BW147" s="51">
        <f t="shared" si="20"/>
        <v>40</v>
      </c>
      <c r="BX147" s="51">
        <f t="shared" si="20"/>
        <v>100</v>
      </c>
      <c r="BY147" s="51">
        <f t="shared" si="20"/>
        <v>50</v>
      </c>
      <c r="BZ147" s="51">
        <f t="shared" si="20"/>
        <v>40</v>
      </c>
      <c r="CA147" s="51">
        <f t="shared" si="20"/>
        <v>40</v>
      </c>
      <c r="CB147" s="51">
        <f t="shared" si="20"/>
        <v>40</v>
      </c>
      <c r="CC147" s="51">
        <f t="shared" si="20"/>
        <v>40</v>
      </c>
      <c r="CD147" s="51">
        <f t="shared" si="20"/>
        <v>40</v>
      </c>
      <c r="CE147" s="52">
        <v>144</v>
      </c>
      <c r="CF147" s="51">
        <f>CF196*10</f>
        <v>40</v>
      </c>
      <c r="CG147" s="51">
        <f>CG196*10</f>
        <v>40</v>
      </c>
      <c r="CH147" s="52">
        <v>23</v>
      </c>
      <c r="CI147" s="51">
        <f aca="true" t="shared" si="21" ref="CI147:CP147">CI196*10</f>
        <v>60</v>
      </c>
      <c r="CJ147" s="51">
        <f t="shared" si="21"/>
        <v>40</v>
      </c>
      <c r="CK147" s="51">
        <f t="shared" si="21"/>
        <v>100</v>
      </c>
      <c r="CL147" s="51">
        <f t="shared" si="21"/>
        <v>60</v>
      </c>
      <c r="CM147" s="51">
        <f t="shared" si="21"/>
        <v>60</v>
      </c>
      <c r="CN147" s="51">
        <f t="shared" si="21"/>
        <v>40</v>
      </c>
      <c r="CO147" s="51">
        <f t="shared" si="21"/>
        <v>40</v>
      </c>
      <c r="CP147" s="51">
        <f t="shared" si="21"/>
        <v>80</v>
      </c>
      <c r="CQ147" s="52">
        <v>72</v>
      </c>
      <c r="CR147" s="52">
        <v>40</v>
      </c>
      <c r="CS147" s="52">
        <v>72</v>
      </c>
      <c r="CT147" s="51">
        <f>CT196*10</f>
        <v>40</v>
      </c>
      <c r="CU147" s="52">
        <v>144</v>
      </c>
      <c r="CV147" s="52">
        <v>18</v>
      </c>
      <c r="CW147" s="51">
        <v>16</v>
      </c>
      <c r="CX147" s="52">
        <v>126</v>
      </c>
      <c r="CY147" s="52">
        <v>144</v>
      </c>
      <c r="CZ147" s="30">
        <v>102</v>
      </c>
      <c r="DA147" s="30">
        <v>72</v>
      </c>
      <c r="DB147" s="30">
        <v>72</v>
      </c>
      <c r="DC147" s="30">
        <v>126</v>
      </c>
      <c r="DD147" s="20">
        <v>8</v>
      </c>
      <c r="DE147" s="20">
        <v>8</v>
      </c>
      <c r="DF147" s="19">
        <f t="shared" si="18"/>
        <v>5201</v>
      </c>
      <c r="DG147" s="23">
        <f t="shared" si="16"/>
        <v>119623</v>
      </c>
      <c r="DH147" s="23">
        <f t="shared" si="17"/>
        <v>140427</v>
      </c>
      <c r="DI147" s="23"/>
      <c r="DJ147" s="23"/>
      <c r="DK147" s="5" t="s">
        <v>365</v>
      </c>
    </row>
    <row r="148" spans="1:114" ht="17.25">
      <c r="A148" s="59">
        <v>120</v>
      </c>
      <c r="B148" s="42" t="s">
        <v>175</v>
      </c>
      <c r="C148" s="10" t="s">
        <v>15</v>
      </c>
      <c r="D148" s="8">
        <v>199</v>
      </c>
      <c r="E148" s="52">
        <v>200</v>
      </c>
      <c r="F148" s="52">
        <v>4</v>
      </c>
      <c r="G148" s="52">
        <v>4</v>
      </c>
      <c r="H148" s="52">
        <v>4</v>
      </c>
      <c r="I148" s="52"/>
      <c r="J148" s="52"/>
      <c r="K148" s="52">
        <v>6</v>
      </c>
      <c r="L148" s="52">
        <v>6</v>
      </c>
      <c r="M148" s="52">
        <v>4</v>
      </c>
      <c r="N148" s="52">
        <v>4</v>
      </c>
      <c r="O148" s="52">
        <v>4</v>
      </c>
      <c r="P148" s="52"/>
      <c r="Q148" s="52"/>
      <c r="R148" s="52">
        <v>10</v>
      </c>
      <c r="S148" s="52"/>
      <c r="T148" s="52">
        <v>1</v>
      </c>
      <c r="U148" s="52">
        <v>1</v>
      </c>
      <c r="V148" s="52"/>
      <c r="W148" s="52"/>
      <c r="X148" s="52"/>
      <c r="Y148" s="52"/>
      <c r="Z148" s="52"/>
      <c r="AA148" s="52">
        <v>4</v>
      </c>
      <c r="AB148" s="52">
        <v>8</v>
      </c>
      <c r="AC148" s="52">
        <v>4</v>
      </c>
      <c r="AD148" s="52"/>
      <c r="AE148" s="52"/>
      <c r="AF148" s="52"/>
      <c r="AG148" s="52"/>
      <c r="AH148" s="52"/>
      <c r="AI148" s="52"/>
      <c r="AJ148" s="52"/>
      <c r="AK148" s="52"/>
      <c r="AL148" s="52">
        <v>4</v>
      </c>
      <c r="AM148" s="52">
        <v>4</v>
      </c>
      <c r="AN148" s="52">
        <v>4</v>
      </c>
      <c r="AO148" s="52"/>
      <c r="AP148" s="52">
        <v>5</v>
      </c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>
        <v>6</v>
      </c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>
        <v>6</v>
      </c>
      <c r="CM148" s="52"/>
      <c r="CN148" s="52"/>
      <c r="CO148" s="52"/>
      <c r="CP148" s="52"/>
      <c r="CQ148" s="52"/>
      <c r="CR148" s="52">
        <v>2</v>
      </c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60">
        <f t="shared" si="18"/>
        <v>95</v>
      </c>
      <c r="DG148" s="61">
        <f t="shared" si="16"/>
        <v>19000</v>
      </c>
      <c r="DH148" s="61">
        <f t="shared" si="17"/>
        <v>18905</v>
      </c>
      <c r="DI148" s="61"/>
      <c r="DJ148" s="61"/>
    </row>
    <row r="149" spans="1:114" ht="17.25">
      <c r="A149" s="9">
        <v>146</v>
      </c>
      <c r="B149" s="42" t="s">
        <v>113</v>
      </c>
      <c r="C149" s="10" t="s">
        <v>15</v>
      </c>
      <c r="D149" s="8">
        <v>295</v>
      </c>
      <c r="E149" s="52">
        <v>302</v>
      </c>
      <c r="F149" s="52">
        <v>2</v>
      </c>
      <c r="G149" s="52">
        <v>2</v>
      </c>
      <c r="H149" s="52">
        <v>2</v>
      </c>
      <c r="I149" s="52">
        <v>2</v>
      </c>
      <c r="J149" s="52">
        <v>2</v>
      </c>
      <c r="K149" s="52">
        <v>3</v>
      </c>
      <c r="L149" s="52">
        <v>3</v>
      </c>
      <c r="M149" s="52">
        <v>2</v>
      </c>
      <c r="N149" s="52">
        <v>2</v>
      </c>
      <c r="O149" s="52">
        <v>2</v>
      </c>
      <c r="P149" s="52">
        <v>3</v>
      </c>
      <c r="Q149" s="52">
        <v>2</v>
      </c>
      <c r="R149" s="52">
        <v>5</v>
      </c>
      <c r="S149" s="52">
        <v>4</v>
      </c>
      <c r="T149" s="52">
        <v>1</v>
      </c>
      <c r="U149" s="52">
        <v>1</v>
      </c>
      <c r="V149" s="52">
        <v>3</v>
      </c>
      <c r="W149" s="52">
        <v>2</v>
      </c>
      <c r="X149" s="52">
        <v>3</v>
      </c>
      <c r="Y149" s="52">
        <v>2</v>
      </c>
      <c r="Z149" s="52">
        <v>2</v>
      </c>
      <c r="AA149" s="52">
        <v>2</v>
      </c>
      <c r="AB149" s="52">
        <v>4</v>
      </c>
      <c r="AC149" s="52">
        <v>2</v>
      </c>
      <c r="AD149" s="52">
        <v>2</v>
      </c>
      <c r="AE149" s="52">
        <v>6</v>
      </c>
      <c r="AF149" s="52">
        <v>2</v>
      </c>
      <c r="AG149" s="52"/>
      <c r="AH149" s="52"/>
      <c r="AI149" s="52"/>
      <c r="AJ149" s="52">
        <v>1</v>
      </c>
      <c r="AK149" s="52">
        <v>1</v>
      </c>
      <c r="AL149" s="52">
        <v>1</v>
      </c>
      <c r="AM149" s="52">
        <v>1</v>
      </c>
      <c r="AN149" s="52">
        <v>1</v>
      </c>
      <c r="AO149" s="52">
        <v>1</v>
      </c>
      <c r="AP149" s="52">
        <v>1</v>
      </c>
      <c r="AQ149" s="52">
        <v>1</v>
      </c>
      <c r="AR149" s="52">
        <v>1</v>
      </c>
      <c r="AS149" s="52">
        <v>1</v>
      </c>
      <c r="AT149" s="52">
        <v>1</v>
      </c>
      <c r="AU149" s="52">
        <v>1</v>
      </c>
      <c r="AV149" s="52">
        <v>1</v>
      </c>
      <c r="AW149" s="52">
        <v>1</v>
      </c>
      <c r="AX149" s="52">
        <v>1</v>
      </c>
      <c r="AY149" s="52">
        <v>1</v>
      </c>
      <c r="AZ149" s="52">
        <v>1</v>
      </c>
      <c r="BA149" s="52">
        <v>1</v>
      </c>
      <c r="BB149" s="52">
        <v>1</v>
      </c>
      <c r="BC149" s="52">
        <v>1</v>
      </c>
      <c r="BD149" s="52">
        <v>1</v>
      </c>
      <c r="BE149" s="52">
        <v>1</v>
      </c>
      <c r="BF149" s="52">
        <v>1</v>
      </c>
      <c r="BG149" s="52">
        <v>1</v>
      </c>
      <c r="BH149" s="52">
        <v>1</v>
      </c>
      <c r="BI149" s="52">
        <v>1</v>
      </c>
      <c r="BJ149" s="52">
        <v>1</v>
      </c>
      <c r="BK149" s="52">
        <v>1</v>
      </c>
      <c r="BL149" s="52">
        <v>1</v>
      </c>
      <c r="BM149" s="52">
        <v>1</v>
      </c>
      <c r="BN149" s="52">
        <v>1</v>
      </c>
      <c r="BO149" s="52">
        <v>1</v>
      </c>
      <c r="BP149" s="52">
        <v>1</v>
      </c>
      <c r="BQ149" s="52">
        <v>1</v>
      </c>
      <c r="BR149" s="52">
        <v>1</v>
      </c>
      <c r="BS149" s="52">
        <v>1</v>
      </c>
      <c r="BT149" s="52">
        <v>1</v>
      </c>
      <c r="BU149" s="52">
        <v>1</v>
      </c>
      <c r="BV149" s="52">
        <v>1</v>
      </c>
      <c r="BW149" s="52">
        <v>1</v>
      </c>
      <c r="BX149" s="52">
        <v>1</v>
      </c>
      <c r="BY149" s="52">
        <v>1</v>
      </c>
      <c r="BZ149" s="52">
        <v>1</v>
      </c>
      <c r="CA149" s="52">
        <v>1</v>
      </c>
      <c r="CB149" s="52">
        <v>1</v>
      </c>
      <c r="CC149" s="52">
        <v>1</v>
      </c>
      <c r="CD149" s="52">
        <v>1</v>
      </c>
      <c r="CE149" s="52">
        <v>1</v>
      </c>
      <c r="CF149" s="52">
        <v>1</v>
      </c>
      <c r="CG149" s="52">
        <v>1</v>
      </c>
      <c r="CH149" s="52">
        <v>1</v>
      </c>
      <c r="CI149" s="52">
        <v>1</v>
      </c>
      <c r="CJ149" s="52">
        <v>1</v>
      </c>
      <c r="CK149" s="52">
        <v>1</v>
      </c>
      <c r="CL149" s="52">
        <v>1</v>
      </c>
      <c r="CM149" s="52">
        <v>1</v>
      </c>
      <c r="CN149" s="52">
        <v>1</v>
      </c>
      <c r="CO149" s="52">
        <v>1</v>
      </c>
      <c r="CP149" s="52">
        <v>1</v>
      </c>
      <c r="CQ149" s="52">
        <v>1</v>
      </c>
      <c r="CR149" s="52">
        <v>1</v>
      </c>
      <c r="CS149" s="52"/>
      <c r="CT149" s="52">
        <v>1</v>
      </c>
      <c r="CU149" s="52"/>
      <c r="CV149" s="52"/>
      <c r="CW149" s="52"/>
      <c r="CX149" s="52">
        <v>7</v>
      </c>
      <c r="CY149" s="52">
        <v>4</v>
      </c>
      <c r="CZ149" s="52"/>
      <c r="DA149" s="52"/>
      <c r="DB149" s="52"/>
      <c r="DC149" s="52">
        <v>7</v>
      </c>
      <c r="DD149" s="52">
        <v>1</v>
      </c>
      <c r="DE149" s="52">
        <v>1</v>
      </c>
      <c r="DF149" s="19">
        <f t="shared" si="18"/>
        <v>150</v>
      </c>
      <c r="DG149" s="23">
        <f t="shared" si="16"/>
        <v>45300</v>
      </c>
      <c r="DH149" s="23">
        <f t="shared" si="17"/>
        <v>44250</v>
      </c>
      <c r="DI149" s="23"/>
      <c r="DJ149" s="23"/>
    </row>
    <row r="150" spans="1:114" ht="17.25">
      <c r="A150" s="9">
        <v>167</v>
      </c>
      <c r="B150" s="42" t="s">
        <v>223</v>
      </c>
      <c r="C150" s="10" t="s">
        <v>222</v>
      </c>
      <c r="D150" s="8">
        <v>5245</v>
      </c>
      <c r="E150" s="52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2"/>
      <c r="U150" s="52"/>
      <c r="V150" s="52"/>
      <c r="W150" s="51"/>
      <c r="X150" s="52"/>
      <c r="Y150" s="51"/>
      <c r="Z150" s="51"/>
      <c r="AA150" s="51"/>
      <c r="AB150" s="51"/>
      <c r="AC150" s="51"/>
      <c r="AD150" s="51"/>
      <c r="AE150" s="51"/>
      <c r="AF150" s="51"/>
      <c r="AG150" s="52"/>
      <c r="AH150" s="20"/>
      <c r="AI150" s="20"/>
      <c r="AJ150" s="52"/>
      <c r="AK150" s="52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2"/>
      <c r="BN150" s="52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2"/>
      <c r="CF150" s="51"/>
      <c r="CG150" s="51"/>
      <c r="CH150" s="52"/>
      <c r="CI150" s="51"/>
      <c r="CJ150" s="51"/>
      <c r="CK150" s="51"/>
      <c r="CL150" s="51"/>
      <c r="CM150" s="51"/>
      <c r="CN150" s="51"/>
      <c r="CO150" s="51"/>
      <c r="CP150" s="51"/>
      <c r="CQ150" s="52"/>
      <c r="CR150" s="52"/>
      <c r="CS150" s="52"/>
      <c r="CT150" s="51"/>
      <c r="CU150" s="52"/>
      <c r="CV150" s="52"/>
      <c r="CW150" s="51"/>
      <c r="CX150" s="52"/>
      <c r="CY150" s="52"/>
      <c r="CZ150" s="30"/>
      <c r="DA150" s="30"/>
      <c r="DB150" s="30"/>
      <c r="DC150" s="30"/>
      <c r="DD150" s="20"/>
      <c r="DE150" s="20"/>
      <c r="DF150" s="19">
        <f t="shared" si="18"/>
        <v>0</v>
      </c>
      <c r="DG150" s="23">
        <f t="shared" si="16"/>
        <v>0</v>
      </c>
      <c r="DH150" s="23">
        <f t="shared" si="17"/>
        <v>0</v>
      </c>
      <c r="DI150" s="23"/>
      <c r="DJ150" s="23"/>
    </row>
    <row r="151" spans="1:114" ht="17.25">
      <c r="A151" s="26">
        <v>171</v>
      </c>
      <c r="B151" s="44" t="s">
        <v>338</v>
      </c>
      <c r="C151" s="27" t="s">
        <v>155</v>
      </c>
      <c r="D151" s="75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>
        <v>10</v>
      </c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19">
        <f t="shared" si="18"/>
        <v>10</v>
      </c>
      <c r="DG151" s="23">
        <f t="shared" si="16"/>
        <v>0</v>
      </c>
      <c r="DH151" s="23">
        <f t="shared" si="17"/>
        <v>0</v>
      </c>
      <c r="DI151" s="23"/>
      <c r="DJ151" s="23"/>
    </row>
    <row r="152" spans="1:114" ht="17.25">
      <c r="A152" s="26">
        <v>172</v>
      </c>
      <c r="B152" s="44" t="s">
        <v>335</v>
      </c>
      <c r="C152" s="27" t="s">
        <v>155</v>
      </c>
      <c r="D152" s="7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>
        <f>Q250/2</f>
        <v>2</v>
      </c>
      <c r="R152" s="52">
        <f>R250/2</f>
        <v>5</v>
      </c>
      <c r="S152" s="52">
        <f>S250/2</f>
        <v>4</v>
      </c>
      <c r="T152" s="52"/>
      <c r="U152" s="52"/>
      <c r="V152" s="52">
        <v>3</v>
      </c>
      <c r="W152" s="52">
        <f>W250/2</f>
        <v>2</v>
      </c>
      <c r="X152" s="52">
        <v>3</v>
      </c>
      <c r="Y152" s="52"/>
      <c r="Z152" s="52">
        <f>Z250/2</f>
        <v>2</v>
      </c>
      <c r="AA152" s="52">
        <f>AA250/2</f>
        <v>2</v>
      </c>
      <c r="AB152" s="52">
        <f>AB250/2</f>
        <v>4</v>
      </c>
      <c r="AC152" s="52">
        <f>AC250/2</f>
        <v>2</v>
      </c>
      <c r="AD152" s="52">
        <f>AD250/2</f>
        <v>2</v>
      </c>
      <c r="AE152" s="52">
        <f>AE250/2</f>
        <v>3</v>
      </c>
      <c r="AF152" s="52">
        <f>AF250/2</f>
        <v>2</v>
      </c>
      <c r="AG152" s="52"/>
      <c r="AH152" s="52">
        <f>AH250/2</f>
        <v>2</v>
      </c>
      <c r="AI152" s="52">
        <f>AI250/2</f>
        <v>2</v>
      </c>
      <c r="AJ152" s="52">
        <f>AJ250/2</f>
        <v>1</v>
      </c>
      <c r="AK152" s="52">
        <v>2</v>
      </c>
      <c r="AL152" s="52"/>
      <c r="AM152" s="52"/>
      <c r="AN152" s="52"/>
      <c r="AO152" s="52"/>
      <c r="AP152" s="52"/>
      <c r="AQ152" s="52"/>
      <c r="AR152" s="52"/>
      <c r="AS152" s="52"/>
      <c r="AT152" s="52">
        <f>AT250/2</f>
        <v>4</v>
      </c>
      <c r="AU152" s="52">
        <f>AU250/2</f>
        <v>3</v>
      </c>
      <c r="AV152" s="52"/>
      <c r="AW152" s="52">
        <v>2</v>
      </c>
      <c r="AX152" s="52"/>
      <c r="AY152" s="52"/>
      <c r="AZ152" s="52"/>
      <c r="BA152" s="52"/>
      <c r="BB152" s="52"/>
      <c r="BC152" s="52"/>
      <c r="BD152" s="52"/>
      <c r="BE152" s="52">
        <f>BE250/2</f>
        <v>4</v>
      </c>
      <c r="BF152" s="52"/>
      <c r="BG152" s="52">
        <f>BG250/2</f>
        <v>2</v>
      </c>
      <c r="BH152" s="52">
        <f>BH250/2</f>
        <v>2</v>
      </c>
      <c r="BI152" s="52">
        <f>BI250/2</f>
        <v>2</v>
      </c>
      <c r="BJ152" s="52">
        <f>BJ250/2</f>
        <v>3</v>
      </c>
      <c r="BK152" s="52">
        <f>BK250/2</f>
        <v>2</v>
      </c>
      <c r="BL152" s="52">
        <f>BL250/2</f>
        <v>2</v>
      </c>
      <c r="BM152" s="52">
        <f>BM250/2</f>
        <v>3</v>
      </c>
      <c r="BN152" s="52"/>
      <c r="BO152" s="52">
        <f>BO250/2</f>
        <v>2</v>
      </c>
      <c r="BP152" s="52">
        <f>BP250/2</f>
        <v>2</v>
      </c>
      <c r="BQ152" s="52">
        <f>BQ250/2</f>
        <v>2</v>
      </c>
      <c r="BR152" s="52">
        <f>BR250/2</f>
        <v>2</v>
      </c>
      <c r="BS152" s="52">
        <f>BS250/2</f>
        <v>3</v>
      </c>
      <c r="BT152" s="52">
        <f>BT250/2</f>
        <v>2</v>
      </c>
      <c r="BU152" s="52">
        <v>2</v>
      </c>
      <c r="BV152" s="52"/>
      <c r="BW152" s="52">
        <f>BW250/2</f>
        <v>2</v>
      </c>
      <c r="BX152" s="52">
        <f>BX250/2</f>
        <v>5</v>
      </c>
      <c r="BY152" s="52">
        <v>3</v>
      </c>
      <c r="BZ152" s="52">
        <f>BZ250/2</f>
        <v>2</v>
      </c>
      <c r="CA152" s="52">
        <f>CA250/2</f>
        <v>2</v>
      </c>
      <c r="CB152" s="52">
        <f>CB250/2</f>
        <v>2</v>
      </c>
      <c r="CC152" s="52">
        <f>CC250/2</f>
        <v>2</v>
      </c>
      <c r="CD152" s="52">
        <f>CD250/2</f>
        <v>2</v>
      </c>
      <c r="CE152" s="52"/>
      <c r="CF152" s="52">
        <f>CF250/2</f>
        <v>2</v>
      </c>
      <c r="CG152" s="52">
        <f>CG250/2</f>
        <v>2</v>
      </c>
      <c r="CH152" s="52">
        <v>1</v>
      </c>
      <c r="CI152" s="52">
        <f>CI250/2</f>
        <v>3</v>
      </c>
      <c r="CJ152" s="52"/>
      <c r="CK152" s="52"/>
      <c r="CL152" s="52"/>
      <c r="CM152" s="52"/>
      <c r="CN152" s="52"/>
      <c r="CO152" s="52">
        <f>CO250/2</f>
        <v>2</v>
      </c>
      <c r="CP152" s="52">
        <f>CP250/2</f>
        <v>4</v>
      </c>
      <c r="CQ152" s="52"/>
      <c r="CR152" s="52"/>
      <c r="CS152" s="52"/>
      <c r="CT152" s="52">
        <f>CT250/2</f>
        <v>2</v>
      </c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19">
        <f t="shared" si="18"/>
        <v>123</v>
      </c>
      <c r="DG152" s="23">
        <f t="shared" si="16"/>
        <v>0</v>
      </c>
      <c r="DH152" s="23">
        <f t="shared" si="17"/>
        <v>0</v>
      </c>
      <c r="DI152" s="23"/>
      <c r="DJ152" s="23"/>
    </row>
    <row r="153" spans="1:114" ht="17.25">
      <c r="A153" s="26">
        <v>173</v>
      </c>
      <c r="B153" s="44" t="s">
        <v>336</v>
      </c>
      <c r="C153" s="27" t="s">
        <v>155</v>
      </c>
      <c r="D153" s="7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>
        <v>5</v>
      </c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19">
        <f t="shared" si="18"/>
        <v>5</v>
      </c>
      <c r="DG153" s="23">
        <f t="shared" si="16"/>
        <v>0</v>
      </c>
      <c r="DH153" s="23">
        <f t="shared" si="17"/>
        <v>0</v>
      </c>
      <c r="DI153" s="23"/>
      <c r="DJ153" s="23"/>
    </row>
    <row r="154" spans="1:114" ht="17.25">
      <c r="A154" s="26">
        <v>175</v>
      </c>
      <c r="B154" s="45" t="s">
        <v>339</v>
      </c>
      <c r="C154" s="28" t="s">
        <v>155</v>
      </c>
      <c r="D154" s="25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19">
        <f t="shared" si="18"/>
        <v>0</v>
      </c>
      <c r="DG154" s="23">
        <f t="shared" si="16"/>
        <v>0</v>
      </c>
      <c r="DH154" s="23">
        <f t="shared" si="17"/>
        <v>0</v>
      </c>
      <c r="DI154" s="23"/>
      <c r="DJ154" s="23"/>
    </row>
    <row r="155" spans="1:114" ht="17.25">
      <c r="A155" s="26">
        <v>176</v>
      </c>
      <c r="B155" s="46" t="s">
        <v>340</v>
      </c>
      <c r="C155" s="28" t="s">
        <v>155</v>
      </c>
      <c r="D155" s="25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19">
        <f t="shared" si="18"/>
        <v>0</v>
      </c>
      <c r="DG155" s="23">
        <f t="shared" si="16"/>
        <v>0</v>
      </c>
      <c r="DH155" s="23">
        <f t="shared" si="17"/>
        <v>0</v>
      </c>
      <c r="DI155" s="23"/>
      <c r="DJ155" s="23"/>
    </row>
    <row r="156" spans="1:114" ht="17.25">
      <c r="A156" s="26">
        <v>177</v>
      </c>
      <c r="B156" s="44" t="s">
        <v>341</v>
      </c>
      <c r="C156" s="28" t="s">
        <v>155</v>
      </c>
      <c r="D156" s="25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19">
        <f t="shared" si="18"/>
        <v>0</v>
      </c>
      <c r="DG156" s="23">
        <f t="shared" si="16"/>
        <v>0</v>
      </c>
      <c r="DH156" s="23">
        <f t="shared" si="17"/>
        <v>0</v>
      </c>
      <c r="DI156" s="23"/>
      <c r="DJ156" s="23"/>
    </row>
    <row r="157" spans="1:114" ht="34.5">
      <c r="A157" s="9"/>
      <c r="B157" s="24" t="s">
        <v>63</v>
      </c>
      <c r="C157" s="10"/>
      <c r="D157" s="8"/>
      <c r="E157" s="52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2"/>
      <c r="U157" s="52"/>
      <c r="V157" s="52"/>
      <c r="W157" s="51"/>
      <c r="X157" s="52"/>
      <c r="Y157" s="51"/>
      <c r="Z157" s="51"/>
      <c r="AA157" s="51"/>
      <c r="AB157" s="51"/>
      <c r="AC157" s="51"/>
      <c r="AD157" s="51"/>
      <c r="AE157" s="51"/>
      <c r="AF157" s="51"/>
      <c r="AG157" s="52"/>
      <c r="AH157" s="20"/>
      <c r="AI157" s="20"/>
      <c r="AJ157" s="52"/>
      <c r="AK157" s="52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2"/>
      <c r="BN157" s="52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2"/>
      <c r="CF157" s="51"/>
      <c r="CG157" s="51"/>
      <c r="CH157" s="52"/>
      <c r="CI157" s="51"/>
      <c r="CJ157" s="51"/>
      <c r="CK157" s="51"/>
      <c r="CL157" s="51"/>
      <c r="CM157" s="51"/>
      <c r="CN157" s="51"/>
      <c r="CO157" s="51"/>
      <c r="CP157" s="51"/>
      <c r="CQ157" s="52"/>
      <c r="CR157" s="52"/>
      <c r="CS157" s="52"/>
      <c r="CT157" s="51"/>
      <c r="CU157" s="52"/>
      <c r="CV157" s="52"/>
      <c r="CW157" s="51"/>
      <c r="CX157" s="52"/>
      <c r="CY157" s="52"/>
      <c r="CZ157" s="30"/>
      <c r="DA157" s="30"/>
      <c r="DB157" s="30"/>
      <c r="DC157" s="30"/>
      <c r="DD157" s="20"/>
      <c r="DE157" s="20"/>
      <c r="DF157" s="19">
        <f aca="true" t="shared" si="22" ref="DF157:DF198">SUM(F157:DE157)</f>
        <v>0</v>
      </c>
      <c r="DG157" s="23">
        <f t="shared" si="16"/>
        <v>0</v>
      </c>
      <c r="DH157" s="23">
        <f t="shared" si="17"/>
        <v>0</v>
      </c>
      <c r="DI157" s="23"/>
      <c r="DJ157" s="23"/>
    </row>
    <row r="158" spans="1:114" ht="17.25">
      <c r="A158" s="9"/>
      <c r="B158" s="40" t="s">
        <v>64</v>
      </c>
      <c r="C158" s="10"/>
      <c r="D158" s="8"/>
      <c r="E158" s="52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2"/>
      <c r="U158" s="52"/>
      <c r="V158" s="52"/>
      <c r="W158" s="51"/>
      <c r="X158" s="52"/>
      <c r="Y158" s="51"/>
      <c r="Z158" s="51"/>
      <c r="AA158" s="51"/>
      <c r="AB158" s="51"/>
      <c r="AC158" s="51"/>
      <c r="AD158" s="51"/>
      <c r="AE158" s="51"/>
      <c r="AF158" s="51"/>
      <c r="AG158" s="52"/>
      <c r="AH158" s="20"/>
      <c r="AI158" s="20"/>
      <c r="AJ158" s="52"/>
      <c r="AK158" s="52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2"/>
      <c r="BN158" s="52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2"/>
      <c r="CF158" s="51"/>
      <c r="CG158" s="51"/>
      <c r="CH158" s="52"/>
      <c r="CI158" s="51"/>
      <c r="CJ158" s="51"/>
      <c r="CK158" s="51"/>
      <c r="CL158" s="51"/>
      <c r="CM158" s="51"/>
      <c r="CN158" s="51"/>
      <c r="CO158" s="51"/>
      <c r="CP158" s="51"/>
      <c r="CQ158" s="52"/>
      <c r="CR158" s="52"/>
      <c r="CS158" s="52"/>
      <c r="CT158" s="51"/>
      <c r="CU158" s="52"/>
      <c r="CV158" s="52"/>
      <c r="CW158" s="51"/>
      <c r="CX158" s="52"/>
      <c r="CY158" s="52"/>
      <c r="CZ158" s="30"/>
      <c r="DA158" s="30"/>
      <c r="DB158" s="30"/>
      <c r="DC158" s="30"/>
      <c r="DD158" s="20"/>
      <c r="DE158" s="20"/>
      <c r="DF158" s="19">
        <f t="shared" si="22"/>
        <v>0</v>
      </c>
      <c r="DG158" s="23">
        <f t="shared" si="16"/>
        <v>0</v>
      </c>
      <c r="DH158" s="23">
        <f t="shared" si="17"/>
        <v>0</v>
      </c>
      <c r="DI158" s="23"/>
      <c r="DJ158" s="23"/>
    </row>
    <row r="159" spans="1:114" ht="34.5">
      <c r="A159" s="9">
        <v>76</v>
      </c>
      <c r="B159" s="40" t="s">
        <v>78</v>
      </c>
      <c r="C159" s="10" t="s">
        <v>124</v>
      </c>
      <c r="D159" s="8">
        <v>75</v>
      </c>
      <c r="E159" s="52">
        <v>75</v>
      </c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2"/>
      <c r="U159" s="52"/>
      <c r="V159" s="52"/>
      <c r="W159" s="51"/>
      <c r="X159" s="52"/>
      <c r="Y159" s="51"/>
      <c r="Z159" s="51"/>
      <c r="AA159" s="51"/>
      <c r="AB159" s="51"/>
      <c r="AC159" s="51"/>
      <c r="AD159" s="51"/>
      <c r="AE159" s="51"/>
      <c r="AF159" s="51"/>
      <c r="AG159" s="52"/>
      <c r="AH159" s="20"/>
      <c r="AI159" s="20"/>
      <c r="AJ159" s="52">
        <v>2</v>
      </c>
      <c r="AK159" s="52">
        <v>3</v>
      </c>
      <c r="AL159" s="51"/>
      <c r="AM159" s="51"/>
      <c r="AN159" s="51"/>
      <c r="AO159" s="51"/>
      <c r="AP159" s="51">
        <v>5</v>
      </c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2"/>
      <c r="BN159" s="52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2">
        <v>4</v>
      </c>
      <c r="CF159" s="51"/>
      <c r="CG159" s="51"/>
      <c r="CH159" s="52">
        <v>2</v>
      </c>
      <c r="CI159" s="51"/>
      <c r="CJ159" s="51"/>
      <c r="CK159" s="51"/>
      <c r="CL159" s="51"/>
      <c r="CM159" s="51"/>
      <c r="CN159" s="51"/>
      <c r="CO159" s="51"/>
      <c r="CP159" s="51"/>
      <c r="CQ159" s="52">
        <v>2</v>
      </c>
      <c r="CR159" s="52">
        <v>2</v>
      </c>
      <c r="CS159" s="52">
        <v>2</v>
      </c>
      <c r="CT159" s="51"/>
      <c r="CU159" s="52">
        <v>4</v>
      </c>
      <c r="CV159" s="52"/>
      <c r="CW159" s="51"/>
      <c r="CX159" s="52">
        <v>7</v>
      </c>
      <c r="CY159" s="52">
        <v>4</v>
      </c>
      <c r="CZ159" s="30"/>
      <c r="DA159" s="30"/>
      <c r="DB159" s="30"/>
      <c r="DC159" s="30">
        <v>7</v>
      </c>
      <c r="DD159" s="20"/>
      <c r="DE159" s="20"/>
      <c r="DF159" s="19">
        <f t="shared" si="22"/>
        <v>44</v>
      </c>
      <c r="DG159" s="23">
        <f t="shared" si="16"/>
        <v>3300</v>
      </c>
      <c r="DH159" s="23">
        <f t="shared" si="17"/>
        <v>3300</v>
      </c>
      <c r="DI159" s="23"/>
      <c r="DJ159" s="23"/>
    </row>
    <row r="160" spans="1:114" ht="17.25">
      <c r="A160" s="9">
        <v>77</v>
      </c>
      <c r="B160" s="40" t="s">
        <v>79</v>
      </c>
      <c r="C160" s="3" t="s">
        <v>15</v>
      </c>
      <c r="D160" s="12">
        <v>291</v>
      </c>
      <c r="E160" s="52">
        <v>297</v>
      </c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>
        <v>1</v>
      </c>
      <c r="T160" s="52">
        <v>2</v>
      </c>
      <c r="U160" s="52">
        <v>2</v>
      </c>
      <c r="V160" s="52">
        <v>3</v>
      </c>
      <c r="W160" s="51"/>
      <c r="X160" s="52"/>
      <c r="Y160" s="51"/>
      <c r="Z160" s="51"/>
      <c r="AA160" s="51"/>
      <c r="AB160" s="51"/>
      <c r="AC160" s="51"/>
      <c r="AD160" s="51"/>
      <c r="AE160" s="51"/>
      <c r="AF160" s="51"/>
      <c r="AG160" s="52"/>
      <c r="AH160" s="20"/>
      <c r="AI160" s="20"/>
      <c r="AJ160" s="52"/>
      <c r="AK160" s="52"/>
      <c r="AL160" s="51">
        <v>1</v>
      </c>
      <c r="AM160" s="51">
        <v>1</v>
      </c>
      <c r="AN160" s="51"/>
      <c r="AO160" s="51"/>
      <c r="AP160" s="51"/>
      <c r="AQ160" s="51">
        <v>1</v>
      </c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>
        <v>1</v>
      </c>
      <c r="BM160" s="52"/>
      <c r="BN160" s="52"/>
      <c r="BO160" s="51"/>
      <c r="BP160" s="51">
        <v>1</v>
      </c>
      <c r="BQ160" s="51"/>
      <c r="BR160" s="51"/>
      <c r="BS160" s="51"/>
      <c r="BT160" s="51">
        <v>1</v>
      </c>
      <c r="BU160" s="51"/>
      <c r="BV160" s="51"/>
      <c r="BW160" s="51"/>
      <c r="BX160" s="51">
        <v>1</v>
      </c>
      <c r="BY160" s="51">
        <v>1</v>
      </c>
      <c r="BZ160" s="51">
        <v>1</v>
      </c>
      <c r="CA160" s="51">
        <v>1</v>
      </c>
      <c r="CB160" s="51">
        <v>1</v>
      </c>
      <c r="CC160" s="51">
        <v>1</v>
      </c>
      <c r="CD160" s="51">
        <v>1</v>
      </c>
      <c r="CE160" s="52">
        <v>1</v>
      </c>
      <c r="CF160" s="51"/>
      <c r="CG160" s="51"/>
      <c r="CH160" s="52"/>
      <c r="CI160" s="51"/>
      <c r="CJ160" s="51"/>
      <c r="CK160" s="51"/>
      <c r="CL160" s="51"/>
      <c r="CM160" s="51"/>
      <c r="CN160" s="51"/>
      <c r="CO160" s="51"/>
      <c r="CP160" s="51"/>
      <c r="CQ160" s="52"/>
      <c r="CR160" s="52"/>
      <c r="CS160" s="52"/>
      <c r="CT160" s="51"/>
      <c r="CU160" s="52"/>
      <c r="CV160" s="52"/>
      <c r="CW160" s="51"/>
      <c r="CX160" s="52"/>
      <c r="CY160" s="52">
        <v>1</v>
      </c>
      <c r="CZ160" s="30">
        <v>1</v>
      </c>
      <c r="DA160" s="30"/>
      <c r="DB160" s="30"/>
      <c r="DC160" s="30"/>
      <c r="DD160" s="20">
        <v>2</v>
      </c>
      <c r="DE160" s="20"/>
      <c r="DF160" s="19">
        <f t="shared" si="22"/>
        <v>26</v>
      </c>
      <c r="DG160" s="23">
        <f t="shared" si="16"/>
        <v>7722</v>
      </c>
      <c r="DH160" s="23">
        <f t="shared" si="17"/>
        <v>7566</v>
      </c>
      <c r="DI160" s="23"/>
      <c r="DJ160" s="23"/>
    </row>
    <row r="161" spans="1:114" ht="34.5">
      <c r="A161" s="9">
        <v>78</v>
      </c>
      <c r="B161" s="40" t="s">
        <v>80</v>
      </c>
      <c r="C161" s="3" t="s">
        <v>15</v>
      </c>
      <c r="D161" s="8">
        <v>290</v>
      </c>
      <c r="E161" s="52">
        <v>295</v>
      </c>
      <c r="F161" s="51">
        <v>2</v>
      </c>
      <c r="G161" s="51">
        <v>2</v>
      </c>
      <c r="H161" s="51">
        <v>2</v>
      </c>
      <c r="I161" s="51">
        <v>2</v>
      </c>
      <c r="J161" s="51">
        <v>2</v>
      </c>
      <c r="K161" s="51">
        <v>4</v>
      </c>
      <c r="L161" s="51">
        <v>4</v>
      </c>
      <c r="M161" s="51">
        <v>2</v>
      </c>
      <c r="N161" s="51">
        <v>2</v>
      </c>
      <c r="O161" s="51">
        <v>2</v>
      </c>
      <c r="P161" s="51">
        <v>2</v>
      </c>
      <c r="Q161" s="51">
        <v>2</v>
      </c>
      <c r="R161" s="51"/>
      <c r="S161" s="51">
        <v>6</v>
      </c>
      <c r="T161" s="52">
        <v>17</v>
      </c>
      <c r="U161" s="52">
        <v>18</v>
      </c>
      <c r="V161" s="52">
        <v>3</v>
      </c>
      <c r="W161" s="51"/>
      <c r="X161" s="52">
        <v>2</v>
      </c>
      <c r="Y161" s="51">
        <v>2</v>
      </c>
      <c r="Z161" s="51">
        <v>2</v>
      </c>
      <c r="AA161" s="51"/>
      <c r="AB161" s="51">
        <v>2</v>
      </c>
      <c r="AC161" s="51">
        <v>2</v>
      </c>
      <c r="AD161" s="51">
        <v>2</v>
      </c>
      <c r="AE161" s="51">
        <v>2</v>
      </c>
      <c r="AF161" s="51">
        <v>2</v>
      </c>
      <c r="AG161" s="52"/>
      <c r="AH161" s="51">
        <v>2</v>
      </c>
      <c r="AI161" s="51"/>
      <c r="AJ161" s="52"/>
      <c r="AK161" s="52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2"/>
      <c r="BN161" s="52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2"/>
      <c r="CF161" s="51"/>
      <c r="CG161" s="51"/>
      <c r="CH161" s="52"/>
      <c r="CI161" s="51"/>
      <c r="CJ161" s="51"/>
      <c r="CK161" s="51"/>
      <c r="CL161" s="51"/>
      <c r="CM161" s="51"/>
      <c r="CN161" s="51"/>
      <c r="CO161" s="51"/>
      <c r="CP161" s="51"/>
      <c r="CQ161" s="52"/>
      <c r="CR161" s="52"/>
      <c r="CS161" s="52"/>
      <c r="CT161" s="51"/>
      <c r="CU161" s="52"/>
      <c r="CV161" s="52"/>
      <c r="CW161" s="51"/>
      <c r="CX161" s="52"/>
      <c r="CY161" s="52"/>
      <c r="CZ161" s="52"/>
      <c r="DA161" s="52"/>
      <c r="DB161" s="52"/>
      <c r="DC161" s="52"/>
      <c r="DD161" s="51"/>
      <c r="DE161" s="20"/>
      <c r="DF161" s="19">
        <f t="shared" si="22"/>
        <v>90</v>
      </c>
      <c r="DG161" s="23">
        <f t="shared" si="16"/>
        <v>26550</v>
      </c>
      <c r="DH161" s="23">
        <f t="shared" si="17"/>
        <v>26100</v>
      </c>
      <c r="DI161" s="23"/>
      <c r="DJ161" s="23"/>
    </row>
    <row r="162" spans="1:114" ht="17.25">
      <c r="A162" s="9">
        <v>79</v>
      </c>
      <c r="B162" s="40" t="s">
        <v>81</v>
      </c>
      <c r="C162" s="10" t="s">
        <v>6</v>
      </c>
      <c r="D162" s="8">
        <v>459</v>
      </c>
      <c r="E162" s="52">
        <v>469</v>
      </c>
      <c r="F162" s="51">
        <v>5</v>
      </c>
      <c r="G162" s="51">
        <v>5</v>
      </c>
      <c r="H162" s="51">
        <v>5</v>
      </c>
      <c r="I162" s="51">
        <v>5</v>
      </c>
      <c r="J162" s="51"/>
      <c r="K162" s="51">
        <v>8</v>
      </c>
      <c r="L162" s="51">
        <v>7</v>
      </c>
      <c r="M162" s="51">
        <v>5</v>
      </c>
      <c r="N162" s="51">
        <v>5</v>
      </c>
      <c r="O162" s="51">
        <v>5</v>
      </c>
      <c r="P162" s="51">
        <v>5</v>
      </c>
      <c r="Q162" s="51">
        <v>5</v>
      </c>
      <c r="R162" s="51"/>
      <c r="S162" s="51">
        <v>7</v>
      </c>
      <c r="T162" s="51">
        <v>25</v>
      </c>
      <c r="U162" s="51">
        <v>25</v>
      </c>
      <c r="V162" s="51">
        <v>5</v>
      </c>
      <c r="W162" s="51">
        <v>2</v>
      </c>
      <c r="X162" s="52">
        <v>2</v>
      </c>
      <c r="Y162" s="52">
        <v>2</v>
      </c>
      <c r="Z162" s="52">
        <v>2</v>
      </c>
      <c r="AA162" s="51">
        <v>2</v>
      </c>
      <c r="AB162" s="51">
        <v>2</v>
      </c>
      <c r="AC162" s="51">
        <v>2</v>
      </c>
      <c r="AD162" s="51">
        <v>2</v>
      </c>
      <c r="AE162" s="51">
        <v>2</v>
      </c>
      <c r="AF162" s="51">
        <v>2</v>
      </c>
      <c r="AG162" s="52">
        <v>17</v>
      </c>
      <c r="AH162" s="51">
        <v>2</v>
      </c>
      <c r="AI162" s="51"/>
      <c r="AJ162" s="52">
        <v>2</v>
      </c>
      <c r="AK162" s="52">
        <v>2</v>
      </c>
      <c r="AL162" s="51">
        <v>2</v>
      </c>
      <c r="AM162" s="51">
        <v>2</v>
      </c>
      <c r="AN162" s="51">
        <v>2</v>
      </c>
      <c r="AO162" s="51">
        <v>2</v>
      </c>
      <c r="AP162" s="51">
        <v>2</v>
      </c>
      <c r="AQ162" s="51">
        <v>2</v>
      </c>
      <c r="AR162" s="51">
        <v>2</v>
      </c>
      <c r="AS162" s="51">
        <v>2</v>
      </c>
      <c r="AT162" s="51">
        <v>2</v>
      </c>
      <c r="AU162" s="51">
        <v>2</v>
      </c>
      <c r="AV162" s="51">
        <v>2</v>
      </c>
      <c r="AW162" s="51">
        <v>2</v>
      </c>
      <c r="AX162" s="51">
        <v>2</v>
      </c>
      <c r="AY162" s="51">
        <v>2</v>
      </c>
      <c r="AZ162" s="51">
        <v>2</v>
      </c>
      <c r="BA162" s="51">
        <v>2</v>
      </c>
      <c r="BB162" s="51">
        <v>2</v>
      </c>
      <c r="BC162" s="51">
        <v>2</v>
      </c>
      <c r="BD162" s="51">
        <v>2</v>
      </c>
      <c r="BE162" s="51">
        <v>2</v>
      </c>
      <c r="BF162" s="51">
        <v>2</v>
      </c>
      <c r="BG162" s="51">
        <v>2</v>
      </c>
      <c r="BH162" s="51">
        <v>2</v>
      </c>
      <c r="BI162" s="51">
        <v>2</v>
      </c>
      <c r="BJ162" s="51">
        <v>2</v>
      </c>
      <c r="BK162" s="51">
        <v>2</v>
      </c>
      <c r="BL162" s="51">
        <v>2</v>
      </c>
      <c r="BM162" s="52">
        <v>2</v>
      </c>
      <c r="BN162" s="52">
        <v>2</v>
      </c>
      <c r="BO162" s="51">
        <v>2</v>
      </c>
      <c r="BP162" s="51">
        <v>2</v>
      </c>
      <c r="BQ162" s="51">
        <v>2</v>
      </c>
      <c r="BR162" s="51">
        <v>2</v>
      </c>
      <c r="BS162" s="51">
        <v>2</v>
      </c>
      <c r="BT162" s="51">
        <v>2</v>
      </c>
      <c r="BU162" s="51">
        <v>2</v>
      </c>
      <c r="BV162" s="51">
        <v>2</v>
      </c>
      <c r="BW162" s="51">
        <v>2</v>
      </c>
      <c r="BX162" s="51">
        <v>2</v>
      </c>
      <c r="BY162" s="51">
        <v>2</v>
      </c>
      <c r="BZ162" s="51">
        <v>2</v>
      </c>
      <c r="CA162" s="51">
        <v>2</v>
      </c>
      <c r="CB162" s="51">
        <v>2</v>
      </c>
      <c r="CC162" s="51">
        <v>2</v>
      </c>
      <c r="CD162" s="51">
        <v>2</v>
      </c>
      <c r="CE162" s="52">
        <v>7</v>
      </c>
      <c r="CF162" s="51">
        <v>2</v>
      </c>
      <c r="CG162" s="51">
        <v>2</v>
      </c>
      <c r="CH162" s="52">
        <v>2</v>
      </c>
      <c r="CI162" s="51">
        <v>2</v>
      </c>
      <c r="CJ162" s="51">
        <v>2</v>
      </c>
      <c r="CK162" s="51">
        <v>2</v>
      </c>
      <c r="CL162" s="51">
        <v>2</v>
      </c>
      <c r="CM162" s="51">
        <v>2</v>
      </c>
      <c r="CN162" s="51">
        <v>2</v>
      </c>
      <c r="CO162" s="51">
        <v>2</v>
      </c>
      <c r="CP162" s="51">
        <v>2</v>
      </c>
      <c r="CQ162" s="52">
        <v>2</v>
      </c>
      <c r="CR162" s="52">
        <v>7</v>
      </c>
      <c r="CS162" s="52">
        <v>7</v>
      </c>
      <c r="CT162" s="51">
        <v>2</v>
      </c>
      <c r="CU162" s="52">
        <v>2</v>
      </c>
      <c r="CV162" s="52">
        <v>2</v>
      </c>
      <c r="CW162" s="51">
        <v>2</v>
      </c>
      <c r="CX162" s="52">
        <v>2</v>
      </c>
      <c r="CY162" s="52">
        <v>2</v>
      </c>
      <c r="CZ162" s="52">
        <v>22</v>
      </c>
      <c r="DA162" s="52">
        <v>22</v>
      </c>
      <c r="DB162" s="52">
        <v>22</v>
      </c>
      <c r="DC162" s="52">
        <v>2</v>
      </c>
      <c r="DD162" s="51">
        <v>2</v>
      </c>
      <c r="DE162" s="20">
        <v>1</v>
      </c>
      <c r="DF162" s="19">
        <f t="shared" si="22"/>
        <v>383</v>
      </c>
      <c r="DG162" s="23">
        <f t="shared" si="16"/>
        <v>179627</v>
      </c>
      <c r="DH162" s="23">
        <f t="shared" si="17"/>
        <v>175797</v>
      </c>
      <c r="DI162" s="23"/>
      <c r="DJ162" s="23"/>
    </row>
    <row r="163" spans="1:114" ht="34.5">
      <c r="A163" s="9">
        <v>81</v>
      </c>
      <c r="B163" s="40" t="s">
        <v>82</v>
      </c>
      <c r="C163" s="10" t="s">
        <v>164</v>
      </c>
      <c r="D163" s="8">
        <v>359</v>
      </c>
      <c r="E163" s="52">
        <v>367</v>
      </c>
      <c r="F163" s="51">
        <v>0.2</v>
      </c>
      <c r="G163" s="51">
        <v>0.4</v>
      </c>
      <c r="H163" s="51">
        <v>0.4</v>
      </c>
      <c r="I163" s="51">
        <v>0.4</v>
      </c>
      <c r="J163" s="51"/>
      <c r="K163" s="51">
        <v>0.6</v>
      </c>
      <c r="L163" s="51">
        <v>0.6</v>
      </c>
      <c r="M163" s="51">
        <v>0.4</v>
      </c>
      <c r="N163" s="51">
        <v>0.4</v>
      </c>
      <c r="O163" s="51">
        <v>0.4</v>
      </c>
      <c r="P163" s="51">
        <v>0.6</v>
      </c>
      <c r="Q163" s="51">
        <v>0.4</v>
      </c>
      <c r="R163" s="51">
        <v>1</v>
      </c>
      <c r="S163" s="51">
        <v>0.8</v>
      </c>
      <c r="T163" s="52">
        <v>0.1</v>
      </c>
      <c r="U163" s="52">
        <v>0.1</v>
      </c>
      <c r="V163" s="52"/>
      <c r="W163" s="51"/>
      <c r="X163" s="52"/>
      <c r="Y163" s="51">
        <v>0.4</v>
      </c>
      <c r="Z163" s="51">
        <v>0.4</v>
      </c>
      <c r="AA163" s="51"/>
      <c r="AB163" s="51">
        <v>0.8</v>
      </c>
      <c r="AC163" s="51">
        <v>0.4</v>
      </c>
      <c r="AD163" s="51">
        <v>0.4</v>
      </c>
      <c r="AE163" s="51">
        <v>0.8</v>
      </c>
      <c r="AF163" s="51">
        <v>0.4</v>
      </c>
      <c r="AG163" s="52"/>
      <c r="AH163" s="20">
        <v>0.4</v>
      </c>
      <c r="AI163" s="20"/>
      <c r="AJ163" s="52"/>
      <c r="AK163" s="52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2"/>
      <c r="BN163" s="52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2"/>
      <c r="CF163" s="51"/>
      <c r="CG163" s="51"/>
      <c r="CH163" s="52"/>
      <c r="CI163" s="51"/>
      <c r="CJ163" s="51"/>
      <c r="CK163" s="51"/>
      <c r="CL163" s="51"/>
      <c r="CM163" s="51"/>
      <c r="CN163" s="51"/>
      <c r="CO163" s="51"/>
      <c r="CP163" s="51"/>
      <c r="CQ163" s="52"/>
      <c r="CR163" s="52"/>
      <c r="CS163" s="52"/>
      <c r="CT163" s="51"/>
      <c r="CU163" s="52"/>
      <c r="CV163" s="52"/>
      <c r="CW163" s="51"/>
      <c r="CX163" s="52"/>
      <c r="CY163" s="52"/>
      <c r="CZ163" s="30"/>
      <c r="DA163" s="30"/>
      <c r="DB163" s="30"/>
      <c r="DC163" s="30"/>
      <c r="DD163" s="20"/>
      <c r="DE163" s="20"/>
      <c r="DF163" s="19">
        <f t="shared" si="22"/>
        <v>10.800000000000002</v>
      </c>
      <c r="DG163" s="23">
        <f t="shared" si="16"/>
        <v>3963.600000000001</v>
      </c>
      <c r="DH163" s="23">
        <f t="shared" si="17"/>
        <v>3877.2000000000007</v>
      </c>
      <c r="DI163" s="23"/>
      <c r="DJ163" s="23"/>
    </row>
    <row r="164" spans="1:114" ht="34.5">
      <c r="A164" s="9">
        <v>82</v>
      </c>
      <c r="B164" s="40" t="s">
        <v>83</v>
      </c>
      <c r="C164" s="10" t="s">
        <v>15</v>
      </c>
      <c r="D164" s="8">
        <v>70</v>
      </c>
      <c r="E164" s="52">
        <v>87</v>
      </c>
      <c r="F164" s="51">
        <v>2</v>
      </c>
      <c r="G164" s="51">
        <v>2</v>
      </c>
      <c r="H164" s="51">
        <v>2</v>
      </c>
      <c r="I164" s="51">
        <v>2</v>
      </c>
      <c r="J164" s="51">
        <v>2</v>
      </c>
      <c r="K164" s="51">
        <v>2</v>
      </c>
      <c r="L164" s="51">
        <v>2</v>
      </c>
      <c r="M164" s="51">
        <v>2</v>
      </c>
      <c r="N164" s="51">
        <v>2</v>
      </c>
      <c r="O164" s="51">
        <v>2</v>
      </c>
      <c r="P164" s="51">
        <v>2</v>
      </c>
      <c r="Q164" s="51">
        <v>2</v>
      </c>
      <c r="R164" s="51">
        <v>2</v>
      </c>
      <c r="S164" s="51">
        <v>2</v>
      </c>
      <c r="T164" s="52">
        <v>2</v>
      </c>
      <c r="U164" s="52">
        <v>2</v>
      </c>
      <c r="V164" s="52">
        <v>2</v>
      </c>
      <c r="W164" s="51">
        <v>2</v>
      </c>
      <c r="X164" s="52">
        <v>2</v>
      </c>
      <c r="Y164" s="51">
        <v>2</v>
      </c>
      <c r="Z164" s="51">
        <v>2</v>
      </c>
      <c r="AA164" s="51">
        <v>2</v>
      </c>
      <c r="AB164" s="51">
        <v>2</v>
      </c>
      <c r="AC164" s="51">
        <v>2</v>
      </c>
      <c r="AD164" s="51">
        <v>2</v>
      </c>
      <c r="AE164" s="51">
        <v>2</v>
      </c>
      <c r="AF164" s="51">
        <v>2</v>
      </c>
      <c r="AG164" s="52"/>
      <c r="AH164" s="51">
        <v>2</v>
      </c>
      <c r="AI164" s="51">
        <v>2</v>
      </c>
      <c r="AJ164" s="52">
        <v>2</v>
      </c>
      <c r="AK164" s="52">
        <v>2</v>
      </c>
      <c r="AL164" s="51">
        <v>2</v>
      </c>
      <c r="AM164" s="51">
        <v>2</v>
      </c>
      <c r="AN164" s="51">
        <v>2</v>
      </c>
      <c r="AO164" s="51">
        <v>2</v>
      </c>
      <c r="AP164" s="51">
        <v>2</v>
      </c>
      <c r="AQ164" s="51">
        <v>2</v>
      </c>
      <c r="AR164" s="51">
        <v>2</v>
      </c>
      <c r="AS164" s="51">
        <v>2</v>
      </c>
      <c r="AT164" s="51">
        <v>2</v>
      </c>
      <c r="AU164" s="51">
        <v>2</v>
      </c>
      <c r="AV164" s="51">
        <v>2</v>
      </c>
      <c r="AW164" s="51">
        <v>2</v>
      </c>
      <c r="AX164" s="51">
        <v>2</v>
      </c>
      <c r="AY164" s="51">
        <v>2</v>
      </c>
      <c r="AZ164" s="51">
        <v>2</v>
      </c>
      <c r="BA164" s="51">
        <v>2</v>
      </c>
      <c r="BB164" s="51">
        <v>2</v>
      </c>
      <c r="BC164" s="51">
        <v>2</v>
      </c>
      <c r="BD164" s="51">
        <v>2</v>
      </c>
      <c r="BE164" s="51">
        <v>2</v>
      </c>
      <c r="BF164" s="51">
        <v>2</v>
      </c>
      <c r="BG164" s="51">
        <v>2</v>
      </c>
      <c r="BH164" s="51">
        <v>2</v>
      </c>
      <c r="BI164" s="51">
        <v>2</v>
      </c>
      <c r="BJ164" s="51">
        <v>2</v>
      </c>
      <c r="BK164" s="51">
        <v>2</v>
      </c>
      <c r="BL164" s="51">
        <v>2</v>
      </c>
      <c r="BM164" s="52">
        <v>2</v>
      </c>
      <c r="BN164" s="52">
        <v>2</v>
      </c>
      <c r="BO164" s="51">
        <v>2</v>
      </c>
      <c r="BP164" s="51">
        <v>2</v>
      </c>
      <c r="BQ164" s="51">
        <v>2</v>
      </c>
      <c r="BR164" s="51">
        <v>2</v>
      </c>
      <c r="BS164" s="51">
        <v>2</v>
      </c>
      <c r="BT164" s="51">
        <v>2</v>
      </c>
      <c r="BU164" s="51">
        <v>2</v>
      </c>
      <c r="BV164" s="51">
        <v>2</v>
      </c>
      <c r="BW164" s="51">
        <v>2</v>
      </c>
      <c r="BX164" s="51">
        <v>2</v>
      </c>
      <c r="BY164" s="51">
        <v>2</v>
      </c>
      <c r="BZ164" s="51">
        <v>2</v>
      </c>
      <c r="CA164" s="51">
        <v>2</v>
      </c>
      <c r="CB164" s="51">
        <v>2</v>
      </c>
      <c r="CC164" s="51">
        <v>2</v>
      </c>
      <c r="CD164" s="51">
        <v>2</v>
      </c>
      <c r="CE164" s="52">
        <v>2</v>
      </c>
      <c r="CF164" s="51">
        <v>2</v>
      </c>
      <c r="CG164" s="51">
        <v>2</v>
      </c>
      <c r="CH164" s="52">
        <v>2</v>
      </c>
      <c r="CI164" s="51">
        <v>2</v>
      </c>
      <c r="CJ164" s="51">
        <v>2</v>
      </c>
      <c r="CK164" s="51">
        <v>2</v>
      </c>
      <c r="CL164" s="51">
        <v>2</v>
      </c>
      <c r="CM164" s="51">
        <v>2</v>
      </c>
      <c r="CN164" s="51">
        <v>2</v>
      </c>
      <c r="CO164" s="51">
        <v>2</v>
      </c>
      <c r="CP164" s="51">
        <v>2</v>
      </c>
      <c r="CQ164" s="52">
        <v>2</v>
      </c>
      <c r="CR164" s="52">
        <v>2</v>
      </c>
      <c r="CS164" s="52">
        <v>2</v>
      </c>
      <c r="CT164" s="51">
        <v>2</v>
      </c>
      <c r="CU164" s="52">
        <v>2</v>
      </c>
      <c r="CV164" s="52">
        <v>2</v>
      </c>
      <c r="CW164" s="51"/>
      <c r="CX164" s="52">
        <v>2</v>
      </c>
      <c r="CY164" s="52">
        <v>2</v>
      </c>
      <c r="CZ164" s="52"/>
      <c r="DA164" s="52"/>
      <c r="DB164" s="52"/>
      <c r="DC164" s="52"/>
      <c r="DD164" s="20"/>
      <c r="DE164" s="20"/>
      <c r="DF164" s="19">
        <f t="shared" si="22"/>
        <v>192</v>
      </c>
      <c r="DG164" s="23">
        <f t="shared" si="16"/>
        <v>16704</v>
      </c>
      <c r="DH164" s="23">
        <f t="shared" si="17"/>
        <v>13440</v>
      </c>
      <c r="DI164" s="23"/>
      <c r="DJ164" s="23"/>
    </row>
    <row r="165" spans="1:114" ht="17.25">
      <c r="A165" s="9">
        <v>83</v>
      </c>
      <c r="B165" s="40" t="s">
        <v>84</v>
      </c>
      <c r="C165" s="10" t="s">
        <v>15</v>
      </c>
      <c r="D165" s="8">
        <v>277</v>
      </c>
      <c r="E165" s="52">
        <v>278</v>
      </c>
      <c r="F165" s="52">
        <v>1</v>
      </c>
      <c r="G165" s="52">
        <v>1</v>
      </c>
      <c r="H165" s="52">
        <v>1</v>
      </c>
      <c r="I165" s="52">
        <v>1</v>
      </c>
      <c r="J165" s="52">
        <v>1</v>
      </c>
      <c r="K165" s="52">
        <v>1</v>
      </c>
      <c r="L165" s="52">
        <v>1</v>
      </c>
      <c r="M165" s="52">
        <v>1</v>
      </c>
      <c r="N165" s="52">
        <v>1</v>
      </c>
      <c r="O165" s="52">
        <v>1</v>
      </c>
      <c r="P165" s="52">
        <v>1</v>
      </c>
      <c r="Q165" s="52">
        <v>1</v>
      </c>
      <c r="R165" s="52">
        <v>1</v>
      </c>
      <c r="S165" s="52">
        <v>1</v>
      </c>
      <c r="T165" s="52">
        <v>2</v>
      </c>
      <c r="U165" s="52">
        <v>2</v>
      </c>
      <c r="V165" s="52">
        <v>4</v>
      </c>
      <c r="W165" s="52">
        <v>1</v>
      </c>
      <c r="X165" s="52">
        <v>1</v>
      </c>
      <c r="Y165" s="52">
        <v>1</v>
      </c>
      <c r="Z165" s="52">
        <v>1</v>
      </c>
      <c r="AA165" s="52">
        <v>1</v>
      </c>
      <c r="AB165" s="52">
        <v>1</v>
      </c>
      <c r="AC165" s="52">
        <v>1</v>
      </c>
      <c r="AD165" s="52">
        <v>1</v>
      </c>
      <c r="AE165" s="52">
        <v>1</v>
      </c>
      <c r="AF165" s="52">
        <v>1</v>
      </c>
      <c r="AG165" s="52">
        <v>1</v>
      </c>
      <c r="AH165" s="52">
        <v>1</v>
      </c>
      <c r="AI165" s="52">
        <v>1</v>
      </c>
      <c r="AJ165" s="52">
        <v>1</v>
      </c>
      <c r="AK165" s="52">
        <v>1</v>
      </c>
      <c r="AL165" s="52">
        <v>1</v>
      </c>
      <c r="AM165" s="52">
        <v>1</v>
      </c>
      <c r="AN165" s="52">
        <v>1</v>
      </c>
      <c r="AO165" s="52">
        <v>1</v>
      </c>
      <c r="AP165" s="52">
        <v>1</v>
      </c>
      <c r="AQ165" s="52">
        <v>1</v>
      </c>
      <c r="AR165" s="52">
        <v>1</v>
      </c>
      <c r="AS165" s="52">
        <v>1</v>
      </c>
      <c r="AT165" s="52">
        <v>1</v>
      </c>
      <c r="AU165" s="52">
        <v>1</v>
      </c>
      <c r="AV165" s="52">
        <v>1</v>
      </c>
      <c r="AW165" s="52">
        <v>1</v>
      </c>
      <c r="AX165" s="52">
        <v>1</v>
      </c>
      <c r="AY165" s="52">
        <v>1</v>
      </c>
      <c r="AZ165" s="52">
        <v>1</v>
      </c>
      <c r="BA165" s="52">
        <v>1</v>
      </c>
      <c r="BB165" s="52">
        <v>1</v>
      </c>
      <c r="BC165" s="52">
        <v>1</v>
      </c>
      <c r="BD165" s="52">
        <v>1</v>
      </c>
      <c r="BE165" s="52">
        <v>1</v>
      </c>
      <c r="BF165" s="52">
        <v>1</v>
      </c>
      <c r="BG165" s="52">
        <v>1</v>
      </c>
      <c r="BH165" s="52">
        <v>1</v>
      </c>
      <c r="BI165" s="52">
        <v>1</v>
      </c>
      <c r="BJ165" s="52">
        <v>1</v>
      </c>
      <c r="BK165" s="52">
        <v>1</v>
      </c>
      <c r="BL165" s="52">
        <v>1</v>
      </c>
      <c r="BM165" s="52">
        <v>1</v>
      </c>
      <c r="BN165" s="52">
        <v>1</v>
      </c>
      <c r="BO165" s="52">
        <v>1</v>
      </c>
      <c r="BP165" s="52">
        <v>1</v>
      </c>
      <c r="BQ165" s="52">
        <v>1</v>
      </c>
      <c r="BR165" s="52">
        <v>1</v>
      </c>
      <c r="BS165" s="52">
        <v>1</v>
      </c>
      <c r="BT165" s="52">
        <v>1</v>
      </c>
      <c r="BU165" s="52">
        <v>1</v>
      </c>
      <c r="BV165" s="52"/>
      <c r="BW165" s="52">
        <v>1</v>
      </c>
      <c r="BX165" s="52">
        <v>1</v>
      </c>
      <c r="BY165" s="52">
        <v>1</v>
      </c>
      <c r="BZ165" s="52">
        <v>1</v>
      </c>
      <c r="CA165" s="52">
        <v>1</v>
      </c>
      <c r="CB165" s="52">
        <v>1</v>
      </c>
      <c r="CC165" s="52">
        <v>1</v>
      </c>
      <c r="CD165" s="52">
        <v>1</v>
      </c>
      <c r="CE165" s="52">
        <v>1</v>
      </c>
      <c r="CF165" s="52">
        <v>1</v>
      </c>
      <c r="CG165" s="52"/>
      <c r="CH165" s="52">
        <v>1</v>
      </c>
      <c r="CI165" s="52">
        <v>1</v>
      </c>
      <c r="CJ165" s="52">
        <v>1</v>
      </c>
      <c r="CK165" s="52">
        <v>1</v>
      </c>
      <c r="CL165" s="52">
        <v>1</v>
      </c>
      <c r="CM165" s="52">
        <v>1</v>
      </c>
      <c r="CN165" s="52">
        <v>1</v>
      </c>
      <c r="CO165" s="52">
        <v>1</v>
      </c>
      <c r="CP165" s="52">
        <v>1</v>
      </c>
      <c r="CQ165" s="52">
        <v>1</v>
      </c>
      <c r="CR165" s="52">
        <v>1</v>
      </c>
      <c r="CS165" s="52">
        <v>1</v>
      </c>
      <c r="CT165" s="52">
        <v>1</v>
      </c>
      <c r="CU165" s="52">
        <v>1</v>
      </c>
      <c r="CV165" s="52">
        <v>1</v>
      </c>
      <c r="CW165" s="52"/>
      <c r="CX165" s="52">
        <v>1</v>
      </c>
      <c r="CY165" s="52">
        <v>1</v>
      </c>
      <c r="CZ165" s="52">
        <v>1</v>
      </c>
      <c r="DA165" s="52">
        <v>1</v>
      </c>
      <c r="DB165" s="52">
        <v>1</v>
      </c>
      <c r="DC165" s="52">
        <v>1</v>
      </c>
      <c r="DD165" s="52">
        <v>1</v>
      </c>
      <c r="DE165" s="20"/>
      <c r="DF165" s="19">
        <f t="shared" si="22"/>
        <v>105</v>
      </c>
      <c r="DG165" s="23">
        <f t="shared" si="16"/>
        <v>29190</v>
      </c>
      <c r="DH165" s="23">
        <f t="shared" si="17"/>
        <v>29085</v>
      </c>
      <c r="DI165" s="23"/>
      <c r="DJ165" s="23"/>
    </row>
    <row r="166" spans="1:114" ht="17.25">
      <c r="A166" s="9">
        <v>84</v>
      </c>
      <c r="B166" s="40" t="s">
        <v>85</v>
      </c>
      <c r="C166" s="10" t="s">
        <v>15</v>
      </c>
      <c r="D166" s="8">
        <v>93</v>
      </c>
      <c r="E166" s="52">
        <v>95</v>
      </c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2"/>
      <c r="U166" s="52"/>
      <c r="V166" s="52"/>
      <c r="W166" s="51"/>
      <c r="X166" s="52"/>
      <c r="Y166" s="51"/>
      <c r="Z166" s="51"/>
      <c r="AA166" s="51"/>
      <c r="AB166" s="51"/>
      <c r="AC166" s="51"/>
      <c r="AD166" s="51"/>
      <c r="AE166" s="51"/>
      <c r="AF166" s="51"/>
      <c r="AG166" s="52"/>
      <c r="AH166" s="20"/>
      <c r="AI166" s="20"/>
      <c r="AJ166" s="52"/>
      <c r="AK166" s="52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2"/>
      <c r="BN166" s="52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2"/>
      <c r="CF166" s="51"/>
      <c r="CG166" s="51"/>
      <c r="CH166" s="52"/>
      <c r="CI166" s="51"/>
      <c r="CJ166" s="51"/>
      <c r="CK166" s="51"/>
      <c r="CL166" s="51"/>
      <c r="CM166" s="51"/>
      <c r="CN166" s="51"/>
      <c r="CO166" s="51"/>
      <c r="CP166" s="51"/>
      <c r="CQ166" s="52"/>
      <c r="CR166" s="52"/>
      <c r="CS166" s="52"/>
      <c r="CT166" s="51"/>
      <c r="CU166" s="52"/>
      <c r="CV166" s="52"/>
      <c r="CW166" s="51"/>
      <c r="CX166" s="52"/>
      <c r="CY166" s="52"/>
      <c r="CZ166" s="30"/>
      <c r="DA166" s="30"/>
      <c r="DB166" s="30"/>
      <c r="DC166" s="30"/>
      <c r="DD166" s="20"/>
      <c r="DE166" s="20"/>
      <c r="DF166" s="19">
        <f t="shared" si="22"/>
        <v>0</v>
      </c>
      <c r="DG166" s="23">
        <f t="shared" si="16"/>
        <v>0</v>
      </c>
      <c r="DH166" s="23">
        <f t="shared" si="17"/>
        <v>0</v>
      </c>
      <c r="DI166" s="23"/>
      <c r="DJ166" s="23"/>
    </row>
    <row r="167" spans="1:114" ht="17.25">
      <c r="A167" s="9">
        <v>85</v>
      </c>
      <c r="B167" s="66" t="s">
        <v>66</v>
      </c>
      <c r="C167" s="10" t="s">
        <v>6</v>
      </c>
      <c r="D167" s="8">
        <v>0.93</v>
      </c>
      <c r="E167" s="52">
        <v>0.9</v>
      </c>
      <c r="F167" s="51">
        <v>779</v>
      </c>
      <c r="G167" s="51">
        <v>783</v>
      </c>
      <c r="H167" s="51">
        <v>786</v>
      </c>
      <c r="I167" s="51">
        <v>779</v>
      </c>
      <c r="J167" s="51">
        <v>781</v>
      </c>
      <c r="K167" s="51">
        <v>1243</v>
      </c>
      <c r="L167" s="51">
        <v>1248</v>
      </c>
      <c r="M167" s="51">
        <v>784</v>
      </c>
      <c r="N167" s="51">
        <v>784</v>
      </c>
      <c r="O167" s="51">
        <v>786</v>
      </c>
      <c r="P167" s="51">
        <v>1242</v>
      </c>
      <c r="Q167" s="51">
        <v>786</v>
      </c>
      <c r="R167" s="51">
        <v>2002</v>
      </c>
      <c r="S167" s="51">
        <v>1625</v>
      </c>
      <c r="T167" s="52">
        <v>774</v>
      </c>
      <c r="U167" s="52">
        <v>786</v>
      </c>
      <c r="V167" s="52">
        <v>1112</v>
      </c>
      <c r="W167" s="51">
        <v>778</v>
      </c>
      <c r="X167" s="52">
        <v>1085</v>
      </c>
      <c r="Y167" s="51">
        <v>781</v>
      </c>
      <c r="Z167" s="51">
        <v>781</v>
      </c>
      <c r="AA167" s="51">
        <v>780</v>
      </c>
      <c r="AB167" s="51">
        <v>1627</v>
      </c>
      <c r="AC167" s="51">
        <v>784</v>
      </c>
      <c r="AD167" s="51">
        <v>790</v>
      </c>
      <c r="AE167" s="51">
        <v>1252</v>
      </c>
      <c r="AF167" s="51">
        <v>781</v>
      </c>
      <c r="AG167" s="52">
        <v>732</v>
      </c>
      <c r="AH167" s="20">
        <v>785</v>
      </c>
      <c r="AI167" s="20">
        <v>785</v>
      </c>
      <c r="AJ167" s="52">
        <v>721</v>
      </c>
      <c r="AK167" s="52">
        <v>1014</v>
      </c>
      <c r="AL167" s="51">
        <v>783</v>
      </c>
      <c r="AM167" s="51">
        <v>782</v>
      </c>
      <c r="AN167" s="51">
        <v>786</v>
      </c>
      <c r="AO167" s="51">
        <v>779</v>
      </c>
      <c r="AP167" s="51">
        <v>1079</v>
      </c>
      <c r="AQ167" s="51">
        <v>779</v>
      </c>
      <c r="AR167" s="51">
        <v>780</v>
      </c>
      <c r="AS167" s="51">
        <v>779</v>
      </c>
      <c r="AT167" s="51">
        <v>1667</v>
      </c>
      <c r="AU167" s="51">
        <v>1237</v>
      </c>
      <c r="AV167" s="51">
        <v>787</v>
      </c>
      <c r="AW167" s="51">
        <v>1633</v>
      </c>
      <c r="AX167" s="51">
        <v>779</v>
      </c>
      <c r="AY167" s="51">
        <v>1256</v>
      </c>
      <c r="AZ167" s="51">
        <v>1231</v>
      </c>
      <c r="BA167" s="51">
        <v>786</v>
      </c>
      <c r="BB167" s="51">
        <v>786</v>
      </c>
      <c r="BC167" s="51">
        <v>1631</v>
      </c>
      <c r="BD167" s="51">
        <v>784</v>
      </c>
      <c r="BE167" s="51">
        <v>1614</v>
      </c>
      <c r="BF167" s="51">
        <v>777</v>
      </c>
      <c r="BG167" s="51">
        <v>779</v>
      </c>
      <c r="BH167" s="51">
        <v>779</v>
      </c>
      <c r="BI167" s="51">
        <v>779</v>
      </c>
      <c r="BJ167" s="51">
        <v>1259</v>
      </c>
      <c r="BK167" s="51">
        <v>772</v>
      </c>
      <c r="BL167" s="51">
        <v>779</v>
      </c>
      <c r="BM167" s="52">
        <v>1244</v>
      </c>
      <c r="BN167" s="52">
        <v>1047</v>
      </c>
      <c r="BO167" s="51">
        <v>778</v>
      </c>
      <c r="BP167" s="51">
        <v>778</v>
      </c>
      <c r="BQ167" s="51">
        <v>781</v>
      </c>
      <c r="BR167" s="51">
        <v>779</v>
      </c>
      <c r="BS167" s="51">
        <v>1252</v>
      </c>
      <c r="BT167" s="51">
        <v>783</v>
      </c>
      <c r="BU167" s="51">
        <v>2014</v>
      </c>
      <c r="BV167" s="51">
        <v>520</v>
      </c>
      <c r="BW167" s="51">
        <v>781</v>
      </c>
      <c r="BX167" s="51">
        <v>2012</v>
      </c>
      <c r="BY167" s="51">
        <v>1065</v>
      </c>
      <c r="BZ167" s="51">
        <v>858</v>
      </c>
      <c r="CA167" s="51">
        <v>858</v>
      </c>
      <c r="CB167" s="51">
        <v>858</v>
      </c>
      <c r="CC167" s="51">
        <v>858</v>
      </c>
      <c r="CD167" s="51">
        <v>868</v>
      </c>
      <c r="CE167" s="52">
        <v>1454</v>
      </c>
      <c r="CF167" s="51">
        <v>780</v>
      </c>
      <c r="CG167" s="51">
        <v>1032</v>
      </c>
      <c r="CH167" s="52">
        <v>424</v>
      </c>
      <c r="CI167" s="51">
        <v>1254</v>
      </c>
      <c r="CJ167" s="51">
        <v>784</v>
      </c>
      <c r="CK167" s="51">
        <v>1997</v>
      </c>
      <c r="CL167" s="51">
        <v>1250</v>
      </c>
      <c r="CM167" s="51">
        <v>1242</v>
      </c>
      <c r="CN167" s="51">
        <v>786</v>
      </c>
      <c r="CO167" s="51">
        <v>786</v>
      </c>
      <c r="CP167" s="51">
        <v>779</v>
      </c>
      <c r="CQ167" s="52">
        <v>875</v>
      </c>
      <c r="CR167" s="52">
        <v>880</v>
      </c>
      <c r="CS167" s="52">
        <v>874</v>
      </c>
      <c r="CT167" s="51">
        <v>944</v>
      </c>
      <c r="CU167" s="52">
        <v>1375</v>
      </c>
      <c r="CV167" s="52">
        <v>1056</v>
      </c>
      <c r="CW167" s="51">
        <v>575</v>
      </c>
      <c r="CX167" s="52">
        <v>2383</v>
      </c>
      <c r="CY167" s="52">
        <v>1454</v>
      </c>
      <c r="CZ167" s="30">
        <v>1515</v>
      </c>
      <c r="DA167" s="30">
        <v>985</v>
      </c>
      <c r="DB167" s="30">
        <v>1006</v>
      </c>
      <c r="DC167" s="30">
        <v>2611</v>
      </c>
      <c r="DD167" s="20">
        <v>418</v>
      </c>
      <c r="DE167" s="20"/>
      <c r="DF167" s="19">
        <f t="shared" si="22"/>
        <v>104871</v>
      </c>
      <c r="DG167" s="23">
        <f t="shared" si="16"/>
        <v>94383.90000000001</v>
      </c>
      <c r="DH167" s="23">
        <f t="shared" si="17"/>
        <v>97530.03</v>
      </c>
      <c r="DI167" s="23"/>
      <c r="DJ167" s="23"/>
    </row>
    <row r="168" spans="1:114" ht="17.25">
      <c r="A168" s="9"/>
      <c r="B168" s="67" t="s">
        <v>67</v>
      </c>
      <c r="C168" s="10"/>
      <c r="D168" s="8"/>
      <c r="E168" s="52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2"/>
      <c r="U168" s="52"/>
      <c r="V168" s="52"/>
      <c r="W168" s="51"/>
      <c r="X168" s="52"/>
      <c r="Y168" s="51"/>
      <c r="Z168" s="51"/>
      <c r="AA168" s="51"/>
      <c r="AB168" s="51"/>
      <c r="AC168" s="51"/>
      <c r="AD168" s="51"/>
      <c r="AE168" s="51"/>
      <c r="AF168" s="51"/>
      <c r="AG168" s="52"/>
      <c r="AH168" s="20"/>
      <c r="AI168" s="20"/>
      <c r="AJ168" s="52"/>
      <c r="AK168" s="52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2"/>
      <c r="BN168" s="52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2"/>
      <c r="CF168" s="51"/>
      <c r="CG168" s="51"/>
      <c r="CH168" s="52"/>
      <c r="CI168" s="51"/>
      <c r="CJ168" s="51"/>
      <c r="CK168" s="51"/>
      <c r="CL168" s="51"/>
      <c r="CM168" s="51"/>
      <c r="CN168" s="51"/>
      <c r="CO168" s="51"/>
      <c r="CP168" s="51"/>
      <c r="CQ168" s="52"/>
      <c r="CR168" s="52"/>
      <c r="CS168" s="52"/>
      <c r="CT168" s="51"/>
      <c r="CU168" s="52"/>
      <c r="CV168" s="52"/>
      <c r="CW168" s="51"/>
      <c r="CX168" s="52"/>
      <c r="CY168" s="52"/>
      <c r="CZ168" s="30"/>
      <c r="DA168" s="30"/>
      <c r="DB168" s="30"/>
      <c r="DC168" s="30"/>
      <c r="DD168" s="20"/>
      <c r="DE168" s="20"/>
      <c r="DF168" s="19">
        <f t="shared" si="22"/>
        <v>0</v>
      </c>
      <c r="DG168" s="23">
        <f t="shared" si="16"/>
        <v>0</v>
      </c>
      <c r="DH168" s="23">
        <f t="shared" si="17"/>
        <v>0</v>
      </c>
      <c r="DI168" s="23"/>
      <c r="DJ168" s="23"/>
    </row>
    <row r="169" spans="1:114" ht="34.5">
      <c r="A169" s="9">
        <v>86</v>
      </c>
      <c r="B169" s="41" t="s">
        <v>86</v>
      </c>
      <c r="C169" s="10" t="s">
        <v>124</v>
      </c>
      <c r="D169" s="8">
        <v>203</v>
      </c>
      <c r="E169" s="52">
        <v>202</v>
      </c>
      <c r="F169" s="51">
        <v>60</v>
      </c>
      <c r="G169" s="51">
        <v>60</v>
      </c>
      <c r="H169" s="51">
        <v>60</v>
      </c>
      <c r="I169" s="51">
        <v>60</v>
      </c>
      <c r="J169" s="51">
        <v>60</v>
      </c>
      <c r="K169" s="51">
        <v>90</v>
      </c>
      <c r="L169" s="51">
        <v>90</v>
      </c>
      <c r="M169" s="51">
        <v>60</v>
      </c>
      <c r="N169" s="51">
        <v>60</v>
      </c>
      <c r="O169" s="51">
        <v>60</v>
      </c>
      <c r="P169" s="51">
        <v>90</v>
      </c>
      <c r="Q169" s="51">
        <v>60</v>
      </c>
      <c r="R169" s="51">
        <v>140</v>
      </c>
      <c r="S169" s="51">
        <v>60</v>
      </c>
      <c r="T169" s="52">
        <v>60</v>
      </c>
      <c r="U169" s="52">
        <v>60</v>
      </c>
      <c r="V169" s="52">
        <v>60</v>
      </c>
      <c r="W169" s="51">
        <v>60</v>
      </c>
      <c r="X169" s="52">
        <v>130</v>
      </c>
      <c r="Y169" s="51">
        <v>60</v>
      </c>
      <c r="Z169" s="51">
        <v>60</v>
      </c>
      <c r="AA169" s="51">
        <v>60</v>
      </c>
      <c r="AB169" s="51">
        <v>90</v>
      </c>
      <c r="AC169" s="51">
        <v>60</v>
      </c>
      <c r="AD169" s="51">
        <v>60</v>
      </c>
      <c r="AE169" s="51">
        <v>60</v>
      </c>
      <c r="AF169" s="51">
        <v>60</v>
      </c>
      <c r="AG169" s="52">
        <v>10</v>
      </c>
      <c r="AH169" s="51">
        <v>60</v>
      </c>
      <c r="AI169" s="51">
        <v>60</v>
      </c>
      <c r="AJ169" s="52">
        <v>70</v>
      </c>
      <c r="AK169" s="52">
        <v>110</v>
      </c>
      <c r="AL169" s="51">
        <v>60</v>
      </c>
      <c r="AM169" s="51">
        <v>60</v>
      </c>
      <c r="AN169" s="51">
        <v>60</v>
      </c>
      <c r="AO169" s="51">
        <v>60</v>
      </c>
      <c r="AP169" s="51">
        <v>130</v>
      </c>
      <c r="AQ169" s="51">
        <v>60</v>
      </c>
      <c r="AR169" s="51">
        <v>60</v>
      </c>
      <c r="AS169" s="51">
        <v>60</v>
      </c>
      <c r="AT169" s="51">
        <v>80</v>
      </c>
      <c r="AU169" s="51">
        <v>80</v>
      </c>
      <c r="AV169" s="51">
        <v>60</v>
      </c>
      <c r="AW169" s="51">
        <v>120</v>
      </c>
      <c r="AX169" s="51">
        <v>60</v>
      </c>
      <c r="AY169" s="51">
        <v>80</v>
      </c>
      <c r="AZ169" s="51">
        <v>60</v>
      </c>
      <c r="BA169" s="51">
        <v>60</v>
      </c>
      <c r="BB169" s="51">
        <v>60</v>
      </c>
      <c r="BC169" s="51">
        <v>90</v>
      </c>
      <c r="BD169" s="51">
        <v>60</v>
      </c>
      <c r="BE169" s="51">
        <v>90</v>
      </c>
      <c r="BF169" s="51">
        <v>60</v>
      </c>
      <c r="BG169" s="51">
        <v>40</v>
      </c>
      <c r="BH169" s="51">
        <v>40</v>
      </c>
      <c r="BI169" s="51">
        <v>60</v>
      </c>
      <c r="BJ169" s="51">
        <v>80</v>
      </c>
      <c r="BK169" s="51">
        <v>60</v>
      </c>
      <c r="BL169" s="51">
        <v>60</v>
      </c>
      <c r="BM169" s="52">
        <v>60</v>
      </c>
      <c r="BN169" s="52">
        <v>60</v>
      </c>
      <c r="BO169" s="51">
        <v>60</v>
      </c>
      <c r="BP169" s="51">
        <v>60</v>
      </c>
      <c r="BQ169" s="51">
        <v>60</v>
      </c>
      <c r="BR169" s="51">
        <v>60</v>
      </c>
      <c r="BS169" s="51">
        <v>60</v>
      </c>
      <c r="BT169" s="51">
        <v>60</v>
      </c>
      <c r="BU169" s="51">
        <v>20</v>
      </c>
      <c r="BV169" s="51"/>
      <c r="BW169" s="51">
        <v>60</v>
      </c>
      <c r="BX169" s="51">
        <v>140</v>
      </c>
      <c r="BY169" s="51">
        <v>110</v>
      </c>
      <c r="BZ169" s="51">
        <v>70</v>
      </c>
      <c r="CA169" s="51">
        <v>70</v>
      </c>
      <c r="CB169" s="51">
        <v>60</v>
      </c>
      <c r="CC169" s="51">
        <v>60</v>
      </c>
      <c r="CD169" s="51">
        <v>60</v>
      </c>
      <c r="CE169" s="52">
        <v>120</v>
      </c>
      <c r="CF169" s="51">
        <v>60</v>
      </c>
      <c r="CG169" s="51">
        <v>60</v>
      </c>
      <c r="CH169" s="52">
        <v>60</v>
      </c>
      <c r="CI169" s="51">
        <v>90</v>
      </c>
      <c r="CJ169" s="51">
        <v>60</v>
      </c>
      <c r="CK169" s="51">
        <v>110</v>
      </c>
      <c r="CL169" s="51">
        <v>80</v>
      </c>
      <c r="CM169" s="51">
        <v>30</v>
      </c>
      <c r="CN169" s="51">
        <v>60</v>
      </c>
      <c r="CO169" s="51">
        <v>60</v>
      </c>
      <c r="CP169" s="51">
        <v>60</v>
      </c>
      <c r="CQ169" s="52">
        <v>60</v>
      </c>
      <c r="CR169" s="52">
        <v>60</v>
      </c>
      <c r="CS169" s="52">
        <v>60</v>
      </c>
      <c r="CT169" s="51">
        <v>60</v>
      </c>
      <c r="CU169" s="52">
        <v>60</v>
      </c>
      <c r="CV169" s="52">
        <v>90</v>
      </c>
      <c r="CW169" s="51"/>
      <c r="CX169" s="52">
        <v>190</v>
      </c>
      <c r="CY169" s="52">
        <v>180</v>
      </c>
      <c r="CZ169" s="52">
        <v>10</v>
      </c>
      <c r="DA169" s="52">
        <v>10</v>
      </c>
      <c r="DB169" s="52">
        <v>10</v>
      </c>
      <c r="DC169" s="52">
        <v>120</v>
      </c>
      <c r="DD169" s="51">
        <v>70</v>
      </c>
      <c r="DE169" s="20"/>
      <c r="DF169" s="19">
        <f t="shared" si="22"/>
        <v>7010</v>
      </c>
      <c r="DG169" s="23">
        <f t="shared" si="16"/>
        <v>1416020</v>
      </c>
      <c r="DH169" s="23">
        <f t="shared" si="17"/>
        <v>1423030</v>
      </c>
      <c r="DI169" s="23"/>
      <c r="DJ169" s="23"/>
    </row>
    <row r="170" spans="1:114" ht="17.25">
      <c r="A170" s="9">
        <v>87</v>
      </c>
      <c r="B170" s="41" t="s">
        <v>87</v>
      </c>
      <c r="C170" s="10" t="s">
        <v>20</v>
      </c>
      <c r="D170" s="8">
        <v>0.31</v>
      </c>
      <c r="E170" s="8">
        <v>0.31</v>
      </c>
      <c r="F170" s="51">
        <v>11459</v>
      </c>
      <c r="G170" s="51">
        <v>11154</v>
      </c>
      <c r="H170" s="51">
        <v>11199</v>
      </c>
      <c r="I170" s="51">
        <v>10143</v>
      </c>
      <c r="J170" s="51">
        <v>10911</v>
      </c>
      <c r="K170" s="51">
        <v>17810</v>
      </c>
      <c r="L170" s="51">
        <v>17875</v>
      </c>
      <c r="M170" s="51">
        <v>11063</v>
      </c>
      <c r="N170" s="51">
        <v>11102</v>
      </c>
      <c r="O170" s="51">
        <v>11120</v>
      </c>
      <c r="P170" s="51">
        <v>17626</v>
      </c>
      <c r="Q170" s="51">
        <v>11131</v>
      </c>
      <c r="R170" s="51">
        <v>28758</v>
      </c>
      <c r="S170" s="51">
        <v>23088</v>
      </c>
      <c r="T170" s="52">
        <v>20627</v>
      </c>
      <c r="U170" s="52">
        <v>20467</v>
      </c>
      <c r="V170" s="52">
        <v>31918</v>
      </c>
      <c r="W170" s="51">
        <v>11000</v>
      </c>
      <c r="X170" s="52">
        <v>29876</v>
      </c>
      <c r="Y170" s="51">
        <v>11115</v>
      </c>
      <c r="Z170" s="51">
        <v>11115</v>
      </c>
      <c r="AA170" s="51">
        <v>11105</v>
      </c>
      <c r="AB170" s="51">
        <v>23704</v>
      </c>
      <c r="AC170" s="51">
        <v>11287</v>
      </c>
      <c r="AD170" s="51">
        <v>11187</v>
      </c>
      <c r="AE170" s="51">
        <v>17888</v>
      </c>
      <c r="AF170" s="51">
        <v>11047</v>
      </c>
      <c r="AG170" s="52">
        <v>22154</v>
      </c>
      <c r="AH170" s="20">
        <v>11296</v>
      </c>
      <c r="AI170" s="20">
        <v>11655</v>
      </c>
      <c r="AJ170" s="52">
        <v>20981</v>
      </c>
      <c r="AK170" s="52">
        <v>30117</v>
      </c>
      <c r="AL170" s="51">
        <v>11085</v>
      </c>
      <c r="AM170" s="51">
        <v>11272</v>
      </c>
      <c r="AN170" s="51">
        <v>11190</v>
      </c>
      <c r="AO170" s="51">
        <v>11017</v>
      </c>
      <c r="AP170" s="51">
        <v>15274</v>
      </c>
      <c r="AQ170" s="51">
        <v>11084</v>
      </c>
      <c r="AR170" s="51">
        <v>11105</v>
      </c>
      <c r="AS170" s="51">
        <v>11085</v>
      </c>
      <c r="AT170" s="51">
        <v>23872</v>
      </c>
      <c r="AU170" s="51">
        <v>17658</v>
      </c>
      <c r="AV170" s="51">
        <v>11042</v>
      </c>
      <c r="AW170" s="51">
        <v>25153</v>
      </c>
      <c r="AX170" s="51">
        <v>11095</v>
      </c>
      <c r="AY170" s="51">
        <v>18498</v>
      </c>
      <c r="AZ170" s="51">
        <v>17560</v>
      </c>
      <c r="BA170" s="51">
        <v>11190</v>
      </c>
      <c r="BB170" s="51">
        <v>11190</v>
      </c>
      <c r="BC170" s="51">
        <v>23088</v>
      </c>
      <c r="BD170" s="51">
        <v>11160</v>
      </c>
      <c r="BE170" s="51">
        <v>23120</v>
      </c>
      <c r="BF170" s="51">
        <v>10988</v>
      </c>
      <c r="BG170" s="51">
        <v>12022</v>
      </c>
      <c r="BH170" s="51">
        <v>12022</v>
      </c>
      <c r="BI170" s="51">
        <v>11095</v>
      </c>
      <c r="BJ170" s="51">
        <v>17985</v>
      </c>
      <c r="BK170" s="51">
        <v>10885</v>
      </c>
      <c r="BL170" s="51">
        <v>11095</v>
      </c>
      <c r="BM170" s="52">
        <v>19202</v>
      </c>
      <c r="BN170" s="52">
        <v>20711</v>
      </c>
      <c r="BO170" s="51">
        <v>10970</v>
      </c>
      <c r="BP170" s="51">
        <v>10970</v>
      </c>
      <c r="BQ170" s="51">
        <v>10946</v>
      </c>
      <c r="BR170" s="51">
        <v>11095</v>
      </c>
      <c r="BS170" s="51">
        <v>19628</v>
      </c>
      <c r="BT170" s="51">
        <v>10984</v>
      </c>
      <c r="BU170" s="51">
        <v>29016</v>
      </c>
      <c r="BV170" s="51">
        <v>3750</v>
      </c>
      <c r="BW170" s="51">
        <v>11046</v>
      </c>
      <c r="BX170" s="51">
        <v>28903</v>
      </c>
      <c r="BY170" s="51">
        <v>15174</v>
      </c>
      <c r="BZ170" s="51">
        <v>12289</v>
      </c>
      <c r="CA170" s="51">
        <v>12328</v>
      </c>
      <c r="CB170" s="51">
        <v>12670</v>
      </c>
      <c r="CC170" s="51">
        <v>12670</v>
      </c>
      <c r="CD170" s="51">
        <v>12698</v>
      </c>
      <c r="CE170" s="52">
        <v>40275</v>
      </c>
      <c r="CF170" s="51">
        <v>11033</v>
      </c>
      <c r="CG170" s="51">
        <v>16013</v>
      </c>
      <c r="CH170" s="52">
        <v>15538</v>
      </c>
      <c r="CI170" s="51">
        <v>17853</v>
      </c>
      <c r="CJ170" s="51">
        <v>11033</v>
      </c>
      <c r="CK170" s="51">
        <v>27832</v>
      </c>
      <c r="CL170" s="51">
        <v>18062</v>
      </c>
      <c r="CM170" s="51">
        <v>17681</v>
      </c>
      <c r="CN170" s="51">
        <v>11298</v>
      </c>
      <c r="CO170" s="51">
        <v>11391</v>
      </c>
      <c r="CP170" s="51">
        <v>22035</v>
      </c>
      <c r="CQ170" s="52">
        <v>24589</v>
      </c>
      <c r="CR170" s="52">
        <v>15708</v>
      </c>
      <c r="CS170" s="52">
        <v>25052</v>
      </c>
      <c r="CT170" s="51">
        <v>13390</v>
      </c>
      <c r="CU170" s="52">
        <v>36812</v>
      </c>
      <c r="CV170" s="52">
        <v>11583</v>
      </c>
      <c r="CW170" s="51">
        <v>5919</v>
      </c>
      <c r="CX170" s="52">
        <v>69264</v>
      </c>
      <c r="CY170" s="52">
        <v>40275</v>
      </c>
      <c r="CZ170" s="30">
        <v>40944</v>
      </c>
      <c r="DA170" s="30">
        <v>26313</v>
      </c>
      <c r="DB170" s="30">
        <v>26043</v>
      </c>
      <c r="DC170" s="30">
        <v>76608</v>
      </c>
      <c r="DD170" s="20"/>
      <c r="DE170" s="20"/>
      <c r="DF170" s="19">
        <f>SUM(F170:DE170)</f>
        <v>1804402</v>
      </c>
      <c r="DG170" s="23">
        <f t="shared" si="16"/>
        <v>559364.62</v>
      </c>
      <c r="DH170" s="23">
        <f t="shared" si="17"/>
        <v>559364.62</v>
      </c>
      <c r="DI170" s="23"/>
      <c r="DJ170" s="23"/>
    </row>
    <row r="171" spans="1:114" ht="34.5">
      <c r="A171" s="9"/>
      <c r="B171" s="41" t="s">
        <v>88</v>
      </c>
      <c r="C171" s="10"/>
      <c r="D171" s="8"/>
      <c r="E171" s="52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2"/>
      <c r="U171" s="52"/>
      <c r="V171" s="52"/>
      <c r="W171" s="51"/>
      <c r="X171" s="52"/>
      <c r="Y171" s="51"/>
      <c r="Z171" s="51"/>
      <c r="AA171" s="51"/>
      <c r="AB171" s="51"/>
      <c r="AC171" s="51"/>
      <c r="AD171" s="51"/>
      <c r="AE171" s="51"/>
      <c r="AF171" s="51"/>
      <c r="AG171" s="52"/>
      <c r="AH171" s="20"/>
      <c r="AI171" s="20"/>
      <c r="AJ171" s="52"/>
      <c r="AK171" s="52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2"/>
      <c r="BN171" s="52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2"/>
      <c r="CF171" s="51"/>
      <c r="CG171" s="51"/>
      <c r="CH171" s="52"/>
      <c r="CI171" s="51"/>
      <c r="CJ171" s="51"/>
      <c r="CK171" s="51"/>
      <c r="CL171" s="51"/>
      <c r="CM171" s="51"/>
      <c r="CN171" s="51"/>
      <c r="CO171" s="51"/>
      <c r="CP171" s="51"/>
      <c r="CQ171" s="52"/>
      <c r="CR171" s="52"/>
      <c r="CS171" s="52"/>
      <c r="CT171" s="51"/>
      <c r="CU171" s="52"/>
      <c r="CV171" s="52"/>
      <c r="CW171" s="51"/>
      <c r="CX171" s="52"/>
      <c r="CY171" s="52"/>
      <c r="CZ171" s="30"/>
      <c r="DA171" s="30"/>
      <c r="DB171" s="30"/>
      <c r="DC171" s="30"/>
      <c r="DD171" s="20"/>
      <c r="DE171" s="20"/>
      <c r="DF171" s="19">
        <f t="shared" si="22"/>
        <v>0</v>
      </c>
      <c r="DG171" s="23">
        <f t="shared" si="16"/>
        <v>0</v>
      </c>
      <c r="DH171" s="23">
        <f t="shared" si="17"/>
        <v>0</v>
      </c>
      <c r="DI171" s="23"/>
      <c r="DJ171" s="23"/>
    </row>
    <row r="172" spans="1:114" ht="34.5">
      <c r="A172" s="9">
        <v>88</v>
      </c>
      <c r="B172" s="41" t="s">
        <v>89</v>
      </c>
      <c r="C172" s="10" t="s">
        <v>68</v>
      </c>
      <c r="D172" s="8">
        <v>4383</v>
      </c>
      <c r="E172" s="52">
        <v>4403</v>
      </c>
      <c r="F172" s="51">
        <v>2</v>
      </c>
      <c r="G172" s="51">
        <v>2</v>
      </c>
      <c r="H172" s="51">
        <v>2</v>
      </c>
      <c r="I172" s="51">
        <v>2</v>
      </c>
      <c r="J172" s="51">
        <v>2</v>
      </c>
      <c r="K172" s="51">
        <v>2</v>
      </c>
      <c r="L172" s="51">
        <v>2</v>
      </c>
      <c r="M172" s="51">
        <v>2</v>
      </c>
      <c r="N172" s="51">
        <v>2</v>
      </c>
      <c r="O172" s="51">
        <v>2</v>
      </c>
      <c r="P172" s="51">
        <v>2</v>
      </c>
      <c r="Q172" s="51">
        <v>2</v>
      </c>
      <c r="R172" s="51">
        <v>4</v>
      </c>
      <c r="S172" s="51">
        <v>2</v>
      </c>
      <c r="T172" s="52">
        <v>2</v>
      </c>
      <c r="U172" s="52">
        <v>2</v>
      </c>
      <c r="V172" s="52">
        <v>4</v>
      </c>
      <c r="W172" s="51">
        <v>2</v>
      </c>
      <c r="X172" s="52">
        <v>3</v>
      </c>
      <c r="Y172" s="51">
        <v>2</v>
      </c>
      <c r="Z172" s="51">
        <v>2</v>
      </c>
      <c r="AA172" s="51">
        <v>2</v>
      </c>
      <c r="AB172" s="51">
        <v>2</v>
      </c>
      <c r="AC172" s="51">
        <v>2</v>
      </c>
      <c r="AD172" s="51">
        <v>3</v>
      </c>
      <c r="AE172" s="51">
        <v>3</v>
      </c>
      <c r="AF172" s="51">
        <v>3</v>
      </c>
      <c r="AG172" s="52">
        <v>2</v>
      </c>
      <c r="AH172" s="20">
        <v>2</v>
      </c>
      <c r="AI172" s="20">
        <v>2</v>
      </c>
      <c r="AJ172" s="52">
        <v>3</v>
      </c>
      <c r="AK172" s="52">
        <v>4</v>
      </c>
      <c r="AL172" s="51">
        <v>2</v>
      </c>
      <c r="AM172" s="51">
        <v>2</v>
      </c>
      <c r="AN172" s="51">
        <v>2</v>
      </c>
      <c r="AO172" s="51">
        <v>2</v>
      </c>
      <c r="AP172" s="51">
        <v>1</v>
      </c>
      <c r="AQ172" s="51">
        <v>2</v>
      </c>
      <c r="AR172" s="51">
        <v>2</v>
      </c>
      <c r="AS172" s="51">
        <v>2</v>
      </c>
      <c r="AT172" s="51">
        <v>2</v>
      </c>
      <c r="AU172" s="51">
        <v>2</v>
      </c>
      <c r="AV172" s="51">
        <v>2</v>
      </c>
      <c r="AW172" s="51">
        <v>2</v>
      </c>
      <c r="AX172" s="51">
        <v>2</v>
      </c>
      <c r="AY172" s="51">
        <v>2</v>
      </c>
      <c r="AZ172" s="51">
        <v>2</v>
      </c>
      <c r="BA172" s="51">
        <v>2</v>
      </c>
      <c r="BB172" s="51">
        <v>2</v>
      </c>
      <c r="BC172" s="51">
        <v>2</v>
      </c>
      <c r="BD172" s="51">
        <v>2</v>
      </c>
      <c r="BE172" s="51">
        <v>2</v>
      </c>
      <c r="BF172" s="51">
        <v>2</v>
      </c>
      <c r="BG172" s="51">
        <v>2</v>
      </c>
      <c r="BH172" s="51">
        <v>2</v>
      </c>
      <c r="BI172" s="51">
        <v>2</v>
      </c>
      <c r="BJ172" s="51">
        <v>2</v>
      </c>
      <c r="BK172" s="51">
        <v>2</v>
      </c>
      <c r="BL172" s="51">
        <v>2</v>
      </c>
      <c r="BM172" s="52">
        <v>2</v>
      </c>
      <c r="BN172" s="52">
        <v>4</v>
      </c>
      <c r="BO172" s="51">
        <v>2</v>
      </c>
      <c r="BP172" s="51">
        <v>2</v>
      </c>
      <c r="BQ172" s="51">
        <v>2</v>
      </c>
      <c r="BR172" s="51">
        <v>2</v>
      </c>
      <c r="BS172" s="51">
        <v>2</v>
      </c>
      <c r="BT172" s="51">
        <v>2</v>
      </c>
      <c r="BU172" s="51">
        <v>4</v>
      </c>
      <c r="BV172" s="51">
        <v>4</v>
      </c>
      <c r="BW172" s="51">
        <v>2</v>
      </c>
      <c r="BX172" s="51">
        <v>4</v>
      </c>
      <c r="BY172" s="51">
        <v>2</v>
      </c>
      <c r="BZ172" s="51">
        <v>2</v>
      </c>
      <c r="CA172" s="51">
        <v>2</v>
      </c>
      <c r="CB172" s="51">
        <v>2</v>
      </c>
      <c r="CC172" s="51">
        <v>2</v>
      </c>
      <c r="CD172" s="51">
        <v>2</v>
      </c>
      <c r="CE172" s="52">
        <v>4</v>
      </c>
      <c r="CF172" s="51">
        <v>2</v>
      </c>
      <c r="CG172" s="51">
        <v>2</v>
      </c>
      <c r="CH172" s="52">
        <v>2</v>
      </c>
      <c r="CI172" s="51">
        <v>2</v>
      </c>
      <c r="CJ172" s="51">
        <v>2</v>
      </c>
      <c r="CK172" s="51">
        <v>4</v>
      </c>
      <c r="CL172" s="51">
        <v>2</v>
      </c>
      <c r="CM172" s="51">
        <v>2</v>
      </c>
      <c r="CN172" s="51">
        <v>2</v>
      </c>
      <c r="CO172" s="51">
        <v>2</v>
      </c>
      <c r="CP172" s="51">
        <v>6</v>
      </c>
      <c r="CQ172" s="52">
        <v>2</v>
      </c>
      <c r="CR172" s="52">
        <v>2</v>
      </c>
      <c r="CS172" s="52">
        <v>2</v>
      </c>
      <c r="CT172" s="51">
        <v>2</v>
      </c>
      <c r="CU172" s="52">
        <v>5</v>
      </c>
      <c r="CV172" s="52">
        <v>2</v>
      </c>
      <c r="CW172" s="51"/>
      <c r="CX172" s="52">
        <v>8</v>
      </c>
      <c r="CY172" s="52">
        <v>4</v>
      </c>
      <c r="CZ172" s="30">
        <v>3</v>
      </c>
      <c r="DA172" s="30">
        <v>4</v>
      </c>
      <c r="DB172" s="30">
        <v>4</v>
      </c>
      <c r="DC172" s="30">
        <v>10</v>
      </c>
      <c r="DD172" s="20">
        <v>1</v>
      </c>
      <c r="DE172" s="20"/>
      <c r="DF172" s="19">
        <f t="shared" si="22"/>
        <v>253</v>
      </c>
      <c r="DG172" s="23">
        <f t="shared" si="16"/>
        <v>1113959</v>
      </c>
      <c r="DH172" s="23">
        <f t="shared" si="17"/>
        <v>1108899</v>
      </c>
      <c r="DI172" s="23"/>
      <c r="DJ172" s="23"/>
    </row>
    <row r="173" spans="1:114" ht="34.5">
      <c r="A173" s="9">
        <v>89</v>
      </c>
      <c r="B173" s="41" t="s">
        <v>161</v>
      </c>
      <c r="C173" s="10" t="s">
        <v>155</v>
      </c>
      <c r="D173" s="8">
        <v>712</v>
      </c>
      <c r="E173" s="52">
        <v>735</v>
      </c>
      <c r="F173" s="51">
        <v>1</v>
      </c>
      <c r="G173" s="51">
        <v>1</v>
      </c>
      <c r="H173" s="51">
        <v>1</v>
      </c>
      <c r="I173" s="51">
        <v>1</v>
      </c>
      <c r="J173" s="51">
        <v>1</v>
      </c>
      <c r="K173" s="51">
        <v>1</v>
      </c>
      <c r="L173" s="51">
        <v>1</v>
      </c>
      <c r="M173" s="51">
        <v>1</v>
      </c>
      <c r="N173" s="51">
        <v>1</v>
      </c>
      <c r="O173" s="51">
        <v>1</v>
      </c>
      <c r="P173" s="51">
        <v>1</v>
      </c>
      <c r="Q173" s="51">
        <v>1</v>
      </c>
      <c r="R173" s="51">
        <v>2</v>
      </c>
      <c r="S173" s="51">
        <v>1</v>
      </c>
      <c r="T173" s="52">
        <v>1</v>
      </c>
      <c r="U173" s="52">
        <v>1</v>
      </c>
      <c r="V173" s="52">
        <v>1</v>
      </c>
      <c r="W173" s="51">
        <v>1</v>
      </c>
      <c r="X173" s="52">
        <v>1</v>
      </c>
      <c r="Y173" s="51">
        <v>1</v>
      </c>
      <c r="Z173" s="51">
        <v>1</v>
      </c>
      <c r="AA173" s="51">
        <v>1</v>
      </c>
      <c r="AB173" s="51">
        <v>1</v>
      </c>
      <c r="AC173" s="51">
        <v>1</v>
      </c>
      <c r="AD173" s="51">
        <v>2</v>
      </c>
      <c r="AE173" s="51">
        <v>1</v>
      </c>
      <c r="AF173" s="51">
        <v>1</v>
      </c>
      <c r="AG173" s="52">
        <v>1</v>
      </c>
      <c r="AH173" s="51">
        <v>1</v>
      </c>
      <c r="AI173" s="51">
        <v>1</v>
      </c>
      <c r="AJ173" s="52">
        <v>1</v>
      </c>
      <c r="AK173" s="52">
        <v>1</v>
      </c>
      <c r="AL173" s="51">
        <v>1</v>
      </c>
      <c r="AM173" s="51">
        <v>1</v>
      </c>
      <c r="AN173" s="51">
        <v>1</v>
      </c>
      <c r="AO173" s="51">
        <v>1</v>
      </c>
      <c r="AP173" s="51">
        <v>1</v>
      </c>
      <c r="AQ173" s="51">
        <v>1</v>
      </c>
      <c r="AR173" s="51">
        <v>1</v>
      </c>
      <c r="AS173" s="51">
        <v>1</v>
      </c>
      <c r="AT173" s="51">
        <v>1</v>
      </c>
      <c r="AU173" s="51">
        <v>1</v>
      </c>
      <c r="AV173" s="51">
        <v>1</v>
      </c>
      <c r="AW173" s="51">
        <v>1</v>
      </c>
      <c r="AX173" s="51">
        <v>1</v>
      </c>
      <c r="AY173" s="51">
        <v>1</v>
      </c>
      <c r="AZ173" s="51">
        <v>1</v>
      </c>
      <c r="BA173" s="51">
        <v>1</v>
      </c>
      <c r="BB173" s="51">
        <v>1</v>
      </c>
      <c r="BC173" s="51">
        <v>1</v>
      </c>
      <c r="BD173" s="51">
        <v>1</v>
      </c>
      <c r="BE173" s="51">
        <v>1</v>
      </c>
      <c r="BF173" s="51">
        <v>1</v>
      </c>
      <c r="BG173" s="51">
        <v>1</v>
      </c>
      <c r="BH173" s="51">
        <v>1</v>
      </c>
      <c r="BI173" s="51">
        <v>1</v>
      </c>
      <c r="BJ173" s="51">
        <v>1</v>
      </c>
      <c r="BK173" s="51">
        <v>1</v>
      </c>
      <c r="BL173" s="51">
        <v>1</v>
      </c>
      <c r="BM173" s="52">
        <v>1</v>
      </c>
      <c r="BN173" s="52">
        <v>1</v>
      </c>
      <c r="BO173" s="51">
        <v>1</v>
      </c>
      <c r="BP173" s="51">
        <v>1</v>
      </c>
      <c r="BQ173" s="51">
        <v>1</v>
      </c>
      <c r="BR173" s="51">
        <v>1</v>
      </c>
      <c r="BS173" s="51">
        <v>1</v>
      </c>
      <c r="BT173" s="51">
        <v>1</v>
      </c>
      <c r="BU173" s="51">
        <v>2</v>
      </c>
      <c r="BV173" s="51">
        <v>1</v>
      </c>
      <c r="BW173" s="51">
        <v>1</v>
      </c>
      <c r="BX173" s="51">
        <v>1</v>
      </c>
      <c r="BY173" s="51">
        <v>1</v>
      </c>
      <c r="BZ173" s="51">
        <v>1</v>
      </c>
      <c r="CA173" s="51">
        <v>1</v>
      </c>
      <c r="CB173" s="51">
        <v>1</v>
      </c>
      <c r="CC173" s="51">
        <v>1</v>
      </c>
      <c r="CD173" s="51">
        <v>1</v>
      </c>
      <c r="CE173" s="52">
        <v>2</v>
      </c>
      <c r="CF173" s="51">
        <v>1</v>
      </c>
      <c r="CG173" s="51">
        <v>1</v>
      </c>
      <c r="CH173" s="52">
        <v>1</v>
      </c>
      <c r="CI173" s="51">
        <v>1</v>
      </c>
      <c r="CJ173" s="51">
        <v>1</v>
      </c>
      <c r="CK173" s="51">
        <v>2</v>
      </c>
      <c r="CL173" s="51">
        <v>1</v>
      </c>
      <c r="CM173" s="51">
        <v>1</v>
      </c>
      <c r="CN173" s="51">
        <v>1</v>
      </c>
      <c r="CO173" s="51">
        <v>1</v>
      </c>
      <c r="CP173" s="51">
        <v>2</v>
      </c>
      <c r="CQ173" s="52">
        <v>1</v>
      </c>
      <c r="CR173" s="52">
        <v>1</v>
      </c>
      <c r="CS173" s="52">
        <v>2</v>
      </c>
      <c r="CT173" s="51">
        <v>1</v>
      </c>
      <c r="CU173" s="52">
        <v>1</v>
      </c>
      <c r="CV173" s="52">
        <v>1</v>
      </c>
      <c r="CW173" s="51">
        <v>1</v>
      </c>
      <c r="CX173" s="52">
        <v>2</v>
      </c>
      <c r="CY173" s="52">
        <v>2</v>
      </c>
      <c r="CZ173" s="52">
        <v>1</v>
      </c>
      <c r="DA173" s="52">
        <v>2</v>
      </c>
      <c r="DB173" s="52">
        <v>2</v>
      </c>
      <c r="DC173" s="52">
        <v>3</v>
      </c>
      <c r="DD173" s="51">
        <v>1</v>
      </c>
      <c r="DE173" s="20"/>
      <c r="DF173" s="19">
        <f t="shared" si="22"/>
        <v>116</v>
      </c>
      <c r="DG173" s="23">
        <f t="shared" si="16"/>
        <v>85260</v>
      </c>
      <c r="DH173" s="23">
        <f t="shared" si="17"/>
        <v>82592</v>
      </c>
      <c r="DI173" s="23"/>
      <c r="DJ173" s="23"/>
    </row>
    <row r="174" spans="1:114" ht="34.5">
      <c r="A174" s="59"/>
      <c r="B174" s="41" t="s">
        <v>90</v>
      </c>
      <c r="C174" s="10"/>
      <c r="D174" s="8"/>
      <c r="E174" s="52"/>
      <c r="F174" s="52">
        <v>1</v>
      </c>
      <c r="G174" s="52">
        <v>1</v>
      </c>
      <c r="H174" s="52">
        <v>1</v>
      </c>
      <c r="I174" s="52">
        <v>1</v>
      </c>
      <c r="J174" s="52">
        <v>1</v>
      </c>
      <c r="K174" s="52">
        <v>1</v>
      </c>
      <c r="L174" s="52">
        <v>1</v>
      </c>
      <c r="M174" s="52">
        <v>1</v>
      </c>
      <c r="N174" s="52">
        <v>1</v>
      </c>
      <c r="O174" s="52">
        <v>1</v>
      </c>
      <c r="P174" s="52">
        <v>1</v>
      </c>
      <c r="Q174" s="52">
        <v>1</v>
      </c>
      <c r="R174" s="52">
        <v>2</v>
      </c>
      <c r="S174" s="52">
        <v>1</v>
      </c>
      <c r="T174" s="52">
        <v>1</v>
      </c>
      <c r="U174" s="52">
        <v>1</v>
      </c>
      <c r="V174" s="52">
        <v>3</v>
      </c>
      <c r="W174" s="52">
        <v>1</v>
      </c>
      <c r="X174" s="52">
        <v>3</v>
      </c>
      <c r="Y174" s="52">
        <v>1</v>
      </c>
      <c r="Z174" s="52">
        <v>1</v>
      </c>
      <c r="AA174" s="52">
        <v>1</v>
      </c>
      <c r="AB174" s="52">
        <v>1</v>
      </c>
      <c r="AC174" s="52">
        <v>1</v>
      </c>
      <c r="AD174" s="52">
        <v>2</v>
      </c>
      <c r="AE174" s="52" t="s">
        <v>348</v>
      </c>
      <c r="AF174" s="52">
        <v>2</v>
      </c>
      <c r="AG174" s="52">
        <v>1</v>
      </c>
      <c r="AH174" s="52">
        <v>1</v>
      </c>
      <c r="AI174" s="52">
        <v>1</v>
      </c>
      <c r="AJ174" s="52">
        <v>2</v>
      </c>
      <c r="AK174" s="52">
        <v>3</v>
      </c>
      <c r="AL174" s="52">
        <v>1</v>
      </c>
      <c r="AM174" s="52">
        <v>1</v>
      </c>
      <c r="AN174" s="52">
        <v>1</v>
      </c>
      <c r="AO174" s="52">
        <v>1</v>
      </c>
      <c r="AP174" s="52">
        <v>1</v>
      </c>
      <c r="AQ174" s="52">
        <v>1</v>
      </c>
      <c r="AR174" s="52">
        <v>1</v>
      </c>
      <c r="AS174" s="52">
        <v>1</v>
      </c>
      <c r="AT174" s="52">
        <v>1</v>
      </c>
      <c r="AU174" s="52">
        <v>1</v>
      </c>
      <c r="AV174" s="52">
        <v>1</v>
      </c>
      <c r="AW174" s="52">
        <v>1</v>
      </c>
      <c r="AX174" s="52">
        <v>1</v>
      </c>
      <c r="AY174" s="52">
        <v>1</v>
      </c>
      <c r="AZ174" s="52">
        <v>1</v>
      </c>
      <c r="BA174" s="52">
        <v>1</v>
      </c>
      <c r="BB174" s="52">
        <v>1</v>
      </c>
      <c r="BC174" s="52">
        <v>1</v>
      </c>
      <c r="BD174" s="52">
        <v>1</v>
      </c>
      <c r="BE174" s="52">
        <v>1</v>
      </c>
      <c r="BF174" s="52">
        <v>1</v>
      </c>
      <c r="BG174" s="52">
        <v>1</v>
      </c>
      <c r="BH174" s="52">
        <v>1</v>
      </c>
      <c r="BI174" s="52">
        <v>1</v>
      </c>
      <c r="BJ174" s="52">
        <v>1</v>
      </c>
      <c r="BK174" s="52">
        <v>1</v>
      </c>
      <c r="BL174" s="52">
        <v>1</v>
      </c>
      <c r="BM174" s="52">
        <v>1</v>
      </c>
      <c r="BN174" s="52">
        <v>1</v>
      </c>
      <c r="BO174" s="52">
        <v>1</v>
      </c>
      <c r="BP174" s="52">
        <v>1</v>
      </c>
      <c r="BQ174" s="52">
        <v>1</v>
      </c>
      <c r="BR174" s="52">
        <v>1</v>
      </c>
      <c r="BS174" s="52">
        <v>1</v>
      </c>
      <c r="BT174" s="52">
        <v>1</v>
      </c>
      <c r="BU174" s="52">
        <v>2</v>
      </c>
      <c r="BV174" s="52">
        <v>1</v>
      </c>
      <c r="BW174" s="52">
        <v>1</v>
      </c>
      <c r="BX174" s="52">
        <v>2</v>
      </c>
      <c r="BY174" s="52">
        <v>1</v>
      </c>
      <c r="BZ174" s="52">
        <v>1</v>
      </c>
      <c r="CA174" s="52">
        <v>1</v>
      </c>
      <c r="CB174" s="52">
        <v>1</v>
      </c>
      <c r="CC174" s="52">
        <v>1</v>
      </c>
      <c r="CD174" s="52">
        <v>1</v>
      </c>
      <c r="CE174" s="52">
        <v>2</v>
      </c>
      <c r="CF174" s="52">
        <v>1</v>
      </c>
      <c r="CG174" s="52">
        <v>1</v>
      </c>
      <c r="CH174" s="52">
        <v>1</v>
      </c>
      <c r="CI174" s="52">
        <v>1</v>
      </c>
      <c r="CJ174" s="52">
        <v>1</v>
      </c>
      <c r="CK174" s="52">
        <v>2</v>
      </c>
      <c r="CL174" s="52">
        <v>1</v>
      </c>
      <c r="CM174" s="52">
        <v>1</v>
      </c>
      <c r="CN174" s="52">
        <v>1</v>
      </c>
      <c r="CO174" s="52">
        <v>1</v>
      </c>
      <c r="CP174" s="52">
        <v>4</v>
      </c>
      <c r="CQ174" s="52">
        <v>1</v>
      </c>
      <c r="CR174" s="52">
        <v>1</v>
      </c>
      <c r="CS174" s="52">
        <v>1</v>
      </c>
      <c r="CT174" s="52">
        <v>1</v>
      </c>
      <c r="CU174" s="52">
        <v>4</v>
      </c>
      <c r="CV174" s="52">
        <v>1</v>
      </c>
      <c r="CW174" s="52"/>
      <c r="CX174" s="52">
        <v>7</v>
      </c>
      <c r="CY174" s="52">
        <v>2</v>
      </c>
      <c r="CZ174" s="52">
        <v>2</v>
      </c>
      <c r="DA174" s="52">
        <v>2</v>
      </c>
      <c r="DB174" s="52">
        <v>2</v>
      </c>
      <c r="DC174" s="52">
        <v>7</v>
      </c>
      <c r="DD174" s="52">
        <v>1</v>
      </c>
      <c r="DE174" s="30"/>
      <c r="DF174" s="60">
        <f t="shared" si="22"/>
        <v>137</v>
      </c>
      <c r="DG174" s="61">
        <f t="shared" si="16"/>
        <v>0</v>
      </c>
      <c r="DH174" s="61">
        <f t="shared" si="17"/>
        <v>0</v>
      </c>
      <c r="DI174" s="61"/>
      <c r="DJ174" s="61"/>
    </row>
    <row r="175" spans="1:114" ht="17.25">
      <c r="A175" s="9">
        <v>90</v>
      </c>
      <c r="B175" s="41" t="s">
        <v>91</v>
      </c>
      <c r="C175" s="10" t="s">
        <v>160</v>
      </c>
      <c r="D175" s="8">
        <v>75</v>
      </c>
      <c r="E175" s="52">
        <v>75</v>
      </c>
      <c r="F175" s="51">
        <v>1</v>
      </c>
      <c r="G175" s="51">
        <v>1</v>
      </c>
      <c r="H175" s="51">
        <v>1</v>
      </c>
      <c r="I175" s="51">
        <v>1</v>
      </c>
      <c r="J175" s="51">
        <v>1</v>
      </c>
      <c r="K175" s="51">
        <v>1</v>
      </c>
      <c r="L175" s="51">
        <v>1</v>
      </c>
      <c r="M175" s="51">
        <v>1</v>
      </c>
      <c r="N175" s="51">
        <v>1</v>
      </c>
      <c r="O175" s="51">
        <v>1</v>
      </c>
      <c r="P175" s="51">
        <v>1</v>
      </c>
      <c r="Q175" s="51">
        <v>1</v>
      </c>
      <c r="R175" s="51">
        <v>1</v>
      </c>
      <c r="S175" s="51">
        <v>1</v>
      </c>
      <c r="T175" s="52">
        <v>1</v>
      </c>
      <c r="U175" s="52">
        <v>1</v>
      </c>
      <c r="V175" s="52">
        <v>3</v>
      </c>
      <c r="W175" s="51">
        <v>1</v>
      </c>
      <c r="X175" s="52">
        <v>1</v>
      </c>
      <c r="Y175" s="51">
        <v>1</v>
      </c>
      <c r="Z175" s="51">
        <v>1</v>
      </c>
      <c r="AA175" s="51">
        <v>1</v>
      </c>
      <c r="AB175" s="51">
        <v>1</v>
      </c>
      <c r="AC175" s="51">
        <v>1</v>
      </c>
      <c r="AD175" s="51">
        <v>1</v>
      </c>
      <c r="AE175" s="51">
        <v>1</v>
      </c>
      <c r="AF175" s="51">
        <v>1</v>
      </c>
      <c r="AG175" s="52">
        <v>1</v>
      </c>
      <c r="AH175" s="51">
        <v>1</v>
      </c>
      <c r="AI175" s="51">
        <v>1</v>
      </c>
      <c r="AJ175" s="52">
        <v>1</v>
      </c>
      <c r="AK175" s="52">
        <v>1</v>
      </c>
      <c r="AL175" s="51">
        <v>1</v>
      </c>
      <c r="AM175" s="51">
        <v>1</v>
      </c>
      <c r="AN175" s="51">
        <v>1</v>
      </c>
      <c r="AO175" s="51">
        <v>1</v>
      </c>
      <c r="AP175" s="51">
        <v>1</v>
      </c>
      <c r="AQ175" s="51">
        <v>1</v>
      </c>
      <c r="AR175" s="51">
        <v>1</v>
      </c>
      <c r="AS175" s="51">
        <v>1</v>
      </c>
      <c r="AT175" s="51">
        <v>1</v>
      </c>
      <c r="AU175" s="51">
        <v>1</v>
      </c>
      <c r="AV175" s="51">
        <v>1</v>
      </c>
      <c r="AW175" s="51">
        <v>1</v>
      </c>
      <c r="AX175" s="51">
        <v>1</v>
      </c>
      <c r="AY175" s="51">
        <v>1</v>
      </c>
      <c r="AZ175" s="51">
        <v>1</v>
      </c>
      <c r="BA175" s="51">
        <v>1</v>
      </c>
      <c r="BB175" s="51">
        <v>1</v>
      </c>
      <c r="BC175" s="51">
        <v>1</v>
      </c>
      <c r="BD175" s="51">
        <v>1</v>
      </c>
      <c r="BE175" s="51">
        <v>1</v>
      </c>
      <c r="BF175" s="51">
        <v>1</v>
      </c>
      <c r="BG175" s="51">
        <v>1</v>
      </c>
      <c r="BH175" s="51">
        <v>1</v>
      </c>
      <c r="BI175" s="51">
        <v>1</v>
      </c>
      <c r="BJ175" s="51">
        <v>1</v>
      </c>
      <c r="BK175" s="51">
        <v>1</v>
      </c>
      <c r="BL175" s="51">
        <v>1</v>
      </c>
      <c r="BM175" s="52">
        <v>1</v>
      </c>
      <c r="BN175" s="52">
        <v>1</v>
      </c>
      <c r="BO175" s="51">
        <v>1</v>
      </c>
      <c r="BP175" s="51">
        <v>1</v>
      </c>
      <c r="BQ175" s="51">
        <v>1</v>
      </c>
      <c r="BR175" s="51">
        <v>1</v>
      </c>
      <c r="BS175" s="51">
        <v>1</v>
      </c>
      <c r="BT175" s="51">
        <v>1</v>
      </c>
      <c r="BU175" s="51">
        <v>1</v>
      </c>
      <c r="BV175" s="51">
        <v>1</v>
      </c>
      <c r="BW175" s="51">
        <v>1</v>
      </c>
      <c r="BX175" s="51">
        <v>1</v>
      </c>
      <c r="BY175" s="51">
        <v>1</v>
      </c>
      <c r="BZ175" s="51">
        <v>1</v>
      </c>
      <c r="CA175" s="51">
        <v>1</v>
      </c>
      <c r="CB175" s="51">
        <v>1</v>
      </c>
      <c r="CC175" s="51">
        <v>1</v>
      </c>
      <c r="CD175" s="51">
        <v>1</v>
      </c>
      <c r="CE175" s="52">
        <v>1</v>
      </c>
      <c r="CF175" s="51">
        <v>1</v>
      </c>
      <c r="CG175" s="51">
        <v>1</v>
      </c>
      <c r="CH175" s="52">
        <v>1</v>
      </c>
      <c r="CI175" s="51">
        <v>1</v>
      </c>
      <c r="CJ175" s="51">
        <v>1</v>
      </c>
      <c r="CK175" s="51">
        <v>1</v>
      </c>
      <c r="CL175" s="51">
        <v>1</v>
      </c>
      <c r="CM175" s="51">
        <v>1</v>
      </c>
      <c r="CN175" s="51">
        <v>1</v>
      </c>
      <c r="CO175" s="51">
        <v>1</v>
      </c>
      <c r="CP175" s="51">
        <v>1</v>
      </c>
      <c r="CQ175" s="52">
        <v>1</v>
      </c>
      <c r="CR175" s="52">
        <v>1</v>
      </c>
      <c r="CS175" s="52">
        <v>1</v>
      </c>
      <c r="CT175" s="51">
        <v>1</v>
      </c>
      <c r="CU175" s="52">
        <v>1</v>
      </c>
      <c r="CV175" s="52">
        <v>1</v>
      </c>
      <c r="CW175" s="51">
        <v>1</v>
      </c>
      <c r="CX175" s="52">
        <v>1</v>
      </c>
      <c r="CY175" s="52">
        <v>1</v>
      </c>
      <c r="CZ175" s="52">
        <v>1</v>
      </c>
      <c r="DA175" s="52">
        <v>1</v>
      </c>
      <c r="DB175" s="52">
        <v>1</v>
      </c>
      <c r="DC175" s="52">
        <v>1</v>
      </c>
      <c r="DD175" s="51">
        <v>1</v>
      </c>
      <c r="DE175" s="20"/>
      <c r="DF175" s="19">
        <f t="shared" si="22"/>
        <v>105</v>
      </c>
      <c r="DG175" s="23">
        <f t="shared" si="16"/>
        <v>7875</v>
      </c>
      <c r="DH175" s="23">
        <f t="shared" si="17"/>
        <v>7875</v>
      </c>
      <c r="DI175" s="23"/>
      <c r="DJ175" s="23"/>
    </row>
    <row r="176" spans="1:115" ht="34.5">
      <c r="A176" s="9">
        <v>91</v>
      </c>
      <c r="B176" s="41" t="s">
        <v>92</v>
      </c>
      <c r="C176" s="10" t="s">
        <v>160</v>
      </c>
      <c r="D176" s="8">
        <v>75</v>
      </c>
      <c r="E176" s="52">
        <v>76</v>
      </c>
      <c r="F176" s="51">
        <f>12*F250</f>
        <v>48</v>
      </c>
      <c r="G176" s="51">
        <f>12*G250</f>
        <v>48</v>
      </c>
      <c r="H176" s="51">
        <f>12*H250</f>
        <v>48</v>
      </c>
      <c r="I176" s="51">
        <f>12*I250</f>
        <v>48</v>
      </c>
      <c r="J176" s="51">
        <f>12*J250</f>
        <v>48</v>
      </c>
      <c r="K176" s="51">
        <f>12*K250</f>
        <v>72</v>
      </c>
      <c r="L176" s="51">
        <f>12*L250</f>
        <v>72</v>
      </c>
      <c r="M176" s="51">
        <f>12*M250</f>
        <v>48</v>
      </c>
      <c r="N176" s="51">
        <f>12*N250</f>
        <v>48</v>
      </c>
      <c r="O176" s="51">
        <f>12*O250</f>
        <v>48</v>
      </c>
      <c r="P176" s="51">
        <f>12*P250</f>
        <v>72</v>
      </c>
      <c r="Q176" s="51">
        <f>12*Q250</f>
        <v>48</v>
      </c>
      <c r="R176" s="51">
        <f>12*R250</f>
        <v>120</v>
      </c>
      <c r="S176" s="51">
        <f>12*S250</f>
        <v>96</v>
      </c>
      <c r="T176" s="52">
        <f>12*T250</f>
        <v>12</v>
      </c>
      <c r="U176" s="52">
        <f>12*U250</f>
        <v>12</v>
      </c>
      <c r="V176" s="52">
        <f>12*V250</f>
        <v>36</v>
      </c>
      <c r="W176" s="51">
        <f>12*W250</f>
        <v>48</v>
      </c>
      <c r="X176" s="52">
        <f>12*X250</f>
        <v>36</v>
      </c>
      <c r="Y176" s="51">
        <f>12*Y250</f>
        <v>48</v>
      </c>
      <c r="Z176" s="51">
        <f>12*Z250</f>
        <v>48</v>
      </c>
      <c r="AA176" s="51">
        <f>12*AA250</f>
        <v>48</v>
      </c>
      <c r="AB176" s="51">
        <f>12*AB250</f>
        <v>96</v>
      </c>
      <c r="AC176" s="51">
        <f>12*AC250</f>
        <v>48</v>
      </c>
      <c r="AD176" s="51">
        <f>12*AD250</f>
        <v>48</v>
      </c>
      <c r="AE176" s="51">
        <f>12*AE250</f>
        <v>72</v>
      </c>
      <c r="AF176" s="51">
        <f>12*AF250</f>
        <v>48</v>
      </c>
      <c r="AG176" s="52">
        <f>12*AG250</f>
        <v>36</v>
      </c>
      <c r="AH176" s="51">
        <f>12*AH250</f>
        <v>48</v>
      </c>
      <c r="AI176" s="51">
        <f>12*AI250</f>
        <v>48</v>
      </c>
      <c r="AJ176" s="52">
        <f>12*AJ250</f>
        <v>24</v>
      </c>
      <c r="AK176" s="52">
        <f>12*AK250</f>
        <v>36</v>
      </c>
      <c r="AL176" s="51">
        <f>12*AL250</f>
        <v>48</v>
      </c>
      <c r="AM176" s="51">
        <f>12*AM250</f>
        <v>48</v>
      </c>
      <c r="AN176" s="51">
        <f>12*AN250</f>
        <v>48</v>
      </c>
      <c r="AO176" s="51">
        <f>12*AO250</f>
        <v>48</v>
      </c>
      <c r="AP176" s="51">
        <f>12*AP250</f>
        <v>60</v>
      </c>
      <c r="AQ176" s="51">
        <f>12*AQ250</f>
        <v>48</v>
      </c>
      <c r="AR176" s="51">
        <f>12*AR250</f>
        <v>48</v>
      </c>
      <c r="AS176" s="51">
        <f>12*AS250</f>
        <v>48</v>
      </c>
      <c r="AT176" s="51">
        <f>12*AT250</f>
        <v>96</v>
      </c>
      <c r="AU176" s="51">
        <f>12*AU250</f>
        <v>72</v>
      </c>
      <c r="AV176" s="51">
        <f>12*AV250</f>
        <v>48</v>
      </c>
      <c r="AW176" s="51">
        <f>12*AW250</f>
        <v>96</v>
      </c>
      <c r="AX176" s="51">
        <f>12*AX250</f>
        <v>48</v>
      </c>
      <c r="AY176" s="51">
        <f>12*AY250</f>
        <v>72</v>
      </c>
      <c r="AZ176" s="51">
        <f>12*AZ250</f>
        <v>48</v>
      </c>
      <c r="BA176" s="51">
        <f>12*BA250</f>
        <v>48</v>
      </c>
      <c r="BB176" s="51">
        <f>12*BB250</f>
        <v>48</v>
      </c>
      <c r="BC176" s="51">
        <f>12*BC250</f>
        <v>96</v>
      </c>
      <c r="BD176" s="51">
        <f>12*BD250</f>
        <v>48</v>
      </c>
      <c r="BE176" s="51">
        <f>12*BE250</f>
        <v>96</v>
      </c>
      <c r="BF176" s="51">
        <f>12*BF250</f>
        <v>48</v>
      </c>
      <c r="BG176" s="51">
        <f>12*BG250</f>
        <v>48</v>
      </c>
      <c r="BH176" s="51">
        <f>12*BH250</f>
        <v>48</v>
      </c>
      <c r="BI176" s="51">
        <f>12*BI250</f>
        <v>48</v>
      </c>
      <c r="BJ176" s="51">
        <f>12*BJ250</f>
        <v>72</v>
      </c>
      <c r="BK176" s="51">
        <f>12*BK250</f>
        <v>48</v>
      </c>
      <c r="BL176" s="51">
        <f>12*BL250</f>
        <v>48</v>
      </c>
      <c r="BM176" s="52">
        <f>12*BM250</f>
        <v>72</v>
      </c>
      <c r="BN176" s="52">
        <f>12*BN250</f>
        <v>48</v>
      </c>
      <c r="BO176" s="51">
        <f>12*BO250</f>
        <v>48</v>
      </c>
      <c r="BP176" s="51">
        <f>12*BP250</f>
        <v>48</v>
      </c>
      <c r="BQ176" s="51">
        <f>12*BQ250</f>
        <v>48</v>
      </c>
      <c r="BR176" s="51">
        <f>12*BR250</f>
        <v>48</v>
      </c>
      <c r="BS176" s="51">
        <f>12*BS250</f>
        <v>72</v>
      </c>
      <c r="BT176" s="51">
        <f>12*BT250</f>
        <v>48</v>
      </c>
      <c r="BU176" s="51">
        <f>12*BU250</f>
        <v>120</v>
      </c>
      <c r="BV176" s="51"/>
      <c r="BW176" s="51">
        <f>12*BW250</f>
        <v>48</v>
      </c>
      <c r="BX176" s="51">
        <f>12*BX250</f>
        <v>120</v>
      </c>
      <c r="BY176" s="51">
        <f>12*BY250</f>
        <v>60</v>
      </c>
      <c r="BZ176" s="51">
        <f>12*BZ250</f>
        <v>48</v>
      </c>
      <c r="CA176" s="51">
        <f>12*CA250</f>
        <v>48</v>
      </c>
      <c r="CB176" s="51">
        <f>12*CB250</f>
        <v>48</v>
      </c>
      <c r="CC176" s="51">
        <f>12*CC250</f>
        <v>48</v>
      </c>
      <c r="CD176" s="51">
        <f>12*CD250</f>
        <v>48</v>
      </c>
      <c r="CE176" s="52">
        <f>12*CE250</f>
        <v>24</v>
      </c>
      <c r="CF176" s="51">
        <f>12*CF250</f>
        <v>48</v>
      </c>
      <c r="CG176" s="51">
        <f>12*CG250</f>
        <v>48</v>
      </c>
      <c r="CH176" s="52">
        <f>12*CH250</f>
        <v>12</v>
      </c>
      <c r="CI176" s="51">
        <f>12*CI250</f>
        <v>72</v>
      </c>
      <c r="CJ176" s="51">
        <f>12*CJ250</f>
        <v>48</v>
      </c>
      <c r="CK176" s="51">
        <f>12*CK250</f>
        <v>120</v>
      </c>
      <c r="CL176" s="51">
        <f>12*CL250</f>
        <v>72</v>
      </c>
      <c r="CM176" s="51">
        <f>12*CM250</f>
        <v>72</v>
      </c>
      <c r="CN176" s="51">
        <f>12*CN250</f>
        <v>48</v>
      </c>
      <c r="CO176" s="51">
        <f>12*CO250</f>
        <v>48</v>
      </c>
      <c r="CP176" s="51">
        <f>12*CP250</f>
        <v>96</v>
      </c>
      <c r="CQ176" s="52">
        <f>12*CQ250</f>
        <v>48</v>
      </c>
      <c r="CR176" s="52">
        <f>12*CR250</f>
        <v>24</v>
      </c>
      <c r="CS176" s="52">
        <f>12*CS250</f>
        <v>48</v>
      </c>
      <c r="CT176" s="51">
        <f>12*CT250</f>
        <v>48</v>
      </c>
      <c r="CU176" s="52">
        <f>12*CU250</f>
        <v>48</v>
      </c>
      <c r="CV176" s="52">
        <f>12*CV250</f>
        <v>36</v>
      </c>
      <c r="CW176" s="51">
        <f>12*CW250</f>
        <v>24</v>
      </c>
      <c r="CX176" s="52">
        <f>12*CX250</f>
        <v>84</v>
      </c>
      <c r="CY176" s="52">
        <f>12*CY250</f>
        <v>48</v>
      </c>
      <c r="CZ176" s="52">
        <f>12*CZ250</f>
        <v>72</v>
      </c>
      <c r="DA176" s="52">
        <f>12*DA250</f>
        <v>48</v>
      </c>
      <c r="DB176" s="52">
        <f>12*DB250</f>
        <v>48</v>
      </c>
      <c r="DC176" s="52">
        <f>12*DC250</f>
        <v>84</v>
      </c>
      <c r="DD176" s="51">
        <f>12*DD250</f>
        <v>24</v>
      </c>
      <c r="DE176" s="20"/>
      <c r="DF176" s="19">
        <f t="shared" si="22"/>
        <v>5640</v>
      </c>
      <c r="DG176" s="23">
        <f t="shared" si="16"/>
        <v>428640</v>
      </c>
      <c r="DH176" s="23">
        <f t="shared" si="17"/>
        <v>423000</v>
      </c>
      <c r="DI176" s="23"/>
      <c r="DJ176" s="23"/>
      <c r="DK176" s="5" t="s">
        <v>331</v>
      </c>
    </row>
    <row r="177" spans="1:114" ht="17.25">
      <c r="A177" s="9">
        <v>92</v>
      </c>
      <c r="B177" s="41" t="s">
        <v>93</v>
      </c>
      <c r="C177" s="10" t="s">
        <v>69</v>
      </c>
      <c r="D177" s="8">
        <v>38</v>
      </c>
      <c r="E177" s="52">
        <v>39</v>
      </c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2"/>
      <c r="U177" s="52"/>
      <c r="V177" s="52"/>
      <c r="W177" s="51"/>
      <c r="X177" s="52"/>
      <c r="Y177" s="51"/>
      <c r="Z177" s="51"/>
      <c r="AA177" s="51"/>
      <c r="AB177" s="51"/>
      <c r="AC177" s="51"/>
      <c r="AD177" s="51"/>
      <c r="AE177" s="51"/>
      <c r="AF177" s="51"/>
      <c r="AG177" s="52"/>
      <c r="AH177" s="20"/>
      <c r="AI177" s="20"/>
      <c r="AJ177" s="52"/>
      <c r="AK177" s="52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2"/>
      <c r="BN177" s="52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2"/>
      <c r="CF177" s="51"/>
      <c r="CG177" s="51"/>
      <c r="CH177" s="52"/>
      <c r="CI177" s="51"/>
      <c r="CJ177" s="51"/>
      <c r="CK177" s="51"/>
      <c r="CL177" s="51"/>
      <c r="CM177" s="51"/>
      <c r="CN177" s="51"/>
      <c r="CO177" s="51"/>
      <c r="CP177" s="51"/>
      <c r="CQ177" s="52"/>
      <c r="CR177" s="52"/>
      <c r="CS177" s="52"/>
      <c r="CT177" s="51"/>
      <c r="CU177" s="52"/>
      <c r="CV177" s="52"/>
      <c r="CW177" s="51"/>
      <c r="CX177" s="52"/>
      <c r="CY177" s="52"/>
      <c r="CZ177" s="30"/>
      <c r="DA177" s="30"/>
      <c r="DB177" s="30"/>
      <c r="DC177" s="30"/>
      <c r="DD177" s="20"/>
      <c r="DE177" s="20"/>
      <c r="DF177" s="19">
        <f t="shared" si="22"/>
        <v>0</v>
      </c>
      <c r="DG177" s="23">
        <f t="shared" si="16"/>
        <v>0</v>
      </c>
      <c r="DH177" s="23">
        <f t="shared" si="17"/>
        <v>0</v>
      </c>
      <c r="DI177" s="23"/>
      <c r="DJ177" s="23"/>
    </row>
    <row r="178" spans="1:115" ht="34.5">
      <c r="A178" s="9"/>
      <c r="B178" s="41" t="s">
        <v>94</v>
      </c>
      <c r="C178" s="10"/>
      <c r="D178" s="8"/>
      <c r="E178" s="52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2"/>
      <c r="U178" s="52"/>
      <c r="V178" s="52"/>
      <c r="W178" s="51"/>
      <c r="X178" s="52"/>
      <c r="Y178" s="51"/>
      <c r="Z178" s="51"/>
      <c r="AA178" s="51"/>
      <c r="AB178" s="51"/>
      <c r="AC178" s="51"/>
      <c r="AD178" s="51"/>
      <c r="AE178" s="51"/>
      <c r="AF178" s="51"/>
      <c r="AG178" s="52"/>
      <c r="AH178" s="20"/>
      <c r="AI178" s="20"/>
      <c r="AJ178" s="52"/>
      <c r="AK178" s="52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2"/>
      <c r="BN178" s="52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2"/>
      <c r="CF178" s="51"/>
      <c r="CG178" s="51"/>
      <c r="CH178" s="52"/>
      <c r="CI178" s="51"/>
      <c r="CJ178" s="51"/>
      <c r="CK178" s="51"/>
      <c r="CL178" s="51"/>
      <c r="CM178" s="51"/>
      <c r="CN178" s="51"/>
      <c r="CO178" s="51"/>
      <c r="CP178" s="51"/>
      <c r="CQ178" s="52"/>
      <c r="CR178" s="52"/>
      <c r="CS178" s="52"/>
      <c r="CT178" s="51"/>
      <c r="CU178" s="52"/>
      <c r="CV178" s="52"/>
      <c r="CW178" s="51"/>
      <c r="CX178" s="52"/>
      <c r="CY178" s="52"/>
      <c r="CZ178" s="30"/>
      <c r="DA178" s="30"/>
      <c r="DB178" s="30"/>
      <c r="DC178" s="30"/>
      <c r="DD178" s="20"/>
      <c r="DE178" s="20"/>
      <c r="DF178" s="19">
        <f t="shared" si="22"/>
        <v>0</v>
      </c>
      <c r="DG178" s="23">
        <f t="shared" si="16"/>
        <v>0</v>
      </c>
      <c r="DH178" s="23">
        <f t="shared" si="17"/>
        <v>0</v>
      </c>
      <c r="DI178" s="23"/>
      <c r="DJ178" s="23"/>
      <c r="DK178" s="5" t="s">
        <v>331</v>
      </c>
    </row>
    <row r="179" spans="1:114" ht="17.25">
      <c r="A179" s="9">
        <v>93</v>
      </c>
      <c r="B179" s="41" t="s">
        <v>70</v>
      </c>
      <c r="C179" s="10" t="s">
        <v>69</v>
      </c>
      <c r="D179" s="8">
        <v>26</v>
      </c>
      <c r="E179" s="52">
        <v>27</v>
      </c>
      <c r="F179" s="51">
        <v>60</v>
      </c>
      <c r="G179" s="51">
        <v>60</v>
      </c>
      <c r="H179" s="51">
        <v>60</v>
      </c>
      <c r="I179" s="51">
        <v>60</v>
      </c>
      <c r="J179" s="51">
        <v>60</v>
      </c>
      <c r="K179" s="51">
        <v>90</v>
      </c>
      <c r="L179" s="51">
        <v>90</v>
      </c>
      <c r="M179" s="51">
        <v>60</v>
      </c>
      <c r="N179" s="51">
        <v>60</v>
      </c>
      <c r="O179" s="51">
        <v>60</v>
      </c>
      <c r="P179" s="51">
        <v>90</v>
      </c>
      <c r="Q179" s="51">
        <v>56</v>
      </c>
      <c r="R179" s="51">
        <v>149</v>
      </c>
      <c r="S179" s="51">
        <v>90</v>
      </c>
      <c r="T179" s="52">
        <v>34</v>
      </c>
      <c r="U179" s="52">
        <v>73</v>
      </c>
      <c r="V179" s="52">
        <v>95</v>
      </c>
      <c r="W179" s="51">
        <v>60</v>
      </c>
      <c r="X179" s="52">
        <v>108</v>
      </c>
      <c r="Y179" s="51">
        <v>60</v>
      </c>
      <c r="Z179" s="51">
        <v>60</v>
      </c>
      <c r="AA179" s="51">
        <v>60</v>
      </c>
      <c r="AB179" s="51">
        <v>119</v>
      </c>
      <c r="AC179" s="51">
        <v>60</v>
      </c>
      <c r="AD179" s="51">
        <v>60</v>
      </c>
      <c r="AE179" s="51">
        <v>84</v>
      </c>
      <c r="AF179" s="51">
        <v>60</v>
      </c>
      <c r="AG179" s="52">
        <v>72</v>
      </c>
      <c r="AH179" s="20">
        <v>60</v>
      </c>
      <c r="AI179" s="20">
        <v>64</v>
      </c>
      <c r="AJ179" s="52">
        <v>72</v>
      </c>
      <c r="AK179" s="52">
        <v>108</v>
      </c>
      <c r="AL179" s="51">
        <v>60</v>
      </c>
      <c r="AM179" s="51">
        <v>59</v>
      </c>
      <c r="AN179" s="51">
        <v>60</v>
      </c>
      <c r="AO179" s="51">
        <v>60</v>
      </c>
      <c r="AP179" s="51"/>
      <c r="AQ179" s="51">
        <v>59</v>
      </c>
      <c r="AR179" s="51">
        <v>59</v>
      </c>
      <c r="AS179" s="51">
        <v>60</v>
      </c>
      <c r="AT179" s="51">
        <v>119</v>
      </c>
      <c r="AU179" s="51">
        <v>90</v>
      </c>
      <c r="AV179" s="51">
        <v>56</v>
      </c>
      <c r="AW179" s="51">
        <v>122</v>
      </c>
      <c r="AX179" s="51">
        <v>60</v>
      </c>
      <c r="AY179" s="51">
        <v>90</v>
      </c>
      <c r="AZ179" s="51">
        <v>90</v>
      </c>
      <c r="BA179" s="51">
        <v>59</v>
      </c>
      <c r="BB179" s="51">
        <v>59</v>
      </c>
      <c r="BC179" s="51">
        <v>119</v>
      </c>
      <c r="BD179" s="51">
        <v>60</v>
      </c>
      <c r="BE179" s="51">
        <v>119</v>
      </c>
      <c r="BF179" s="51">
        <v>60</v>
      </c>
      <c r="BG179" s="51">
        <v>60</v>
      </c>
      <c r="BH179" s="51">
        <v>60</v>
      </c>
      <c r="BI179" s="51">
        <v>60</v>
      </c>
      <c r="BJ179" s="51">
        <v>90</v>
      </c>
      <c r="BK179" s="51">
        <v>56</v>
      </c>
      <c r="BL179" s="51">
        <v>60</v>
      </c>
      <c r="BM179" s="52">
        <v>90</v>
      </c>
      <c r="BN179" s="52">
        <v>67</v>
      </c>
      <c r="BO179" s="51">
        <v>108</v>
      </c>
      <c r="BP179" s="51">
        <v>60</v>
      </c>
      <c r="BQ179" s="51">
        <v>60</v>
      </c>
      <c r="BR179" s="51">
        <v>60</v>
      </c>
      <c r="BS179" s="51">
        <v>90</v>
      </c>
      <c r="BT179" s="51">
        <v>60</v>
      </c>
      <c r="BU179" s="51">
        <v>149</v>
      </c>
      <c r="BV179" s="51">
        <v>40</v>
      </c>
      <c r="BW179" s="51">
        <v>60</v>
      </c>
      <c r="BX179" s="51">
        <v>149</v>
      </c>
      <c r="BY179" s="51">
        <v>65</v>
      </c>
      <c r="BZ179" s="51">
        <v>60</v>
      </c>
      <c r="CA179" s="51">
        <v>60</v>
      </c>
      <c r="CB179" s="51">
        <v>60</v>
      </c>
      <c r="CC179" s="51">
        <v>60</v>
      </c>
      <c r="CD179" s="51">
        <v>60</v>
      </c>
      <c r="CE179" s="52">
        <v>331</v>
      </c>
      <c r="CF179" s="51">
        <v>60</v>
      </c>
      <c r="CG179" s="51">
        <v>56</v>
      </c>
      <c r="CH179" s="52">
        <v>80</v>
      </c>
      <c r="CI179" s="51">
        <v>90</v>
      </c>
      <c r="CJ179" s="51">
        <v>56</v>
      </c>
      <c r="CK179" s="51">
        <v>150</v>
      </c>
      <c r="CL179" s="51">
        <v>90</v>
      </c>
      <c r="CM179" s="51">
        <v>90</v>
      </c>
      <c r="CN179" s="51">
        <v>56</v>
      </c>
      <c r="CO179" s="51">
        <v>60</v>
      </c>
      <c r="CP179" s="51">
        <v>119</v>
      </c>
      <c r="CQ179" s="52">
        <v>224</v>
      </c>
      <c r="CR179" s="52">
        <v>125</v>
      </c>
      <c r="CS179" s="52">
        <v>223</v>
      </c>
      <c r="CT179" s="51">
        <v>60</v>
      </c>
      <c r="CU179" s="52">
        <v>144</v>
      </c>
      <c r="CV179" s="52"/>
      <c r="CW179" s="51"/>
      <c r="CX179" s="52">
        <v>252</v>
      </c>
      <c r="CY179" s="52">
        <v>315</v>
      </c>
      <c r="CZ179" s="30">
        <v>156</v>
      </c>
      <c r="DA179" s="30">
        <v>96</v>
      </c>
      <c r="DB179" s="30">
        <v>96</v>
      </c>
      <c r="DC179" s="30">
        <v>210</v>
      </c>
      <c r="DD179" s="20">
        <v>12</v>
      </c>
      <c r="DE179" s="20"/>
      <c r="DF179" s="19">
        <f t="shared" si="22"/>
        <v>8769</v>
      </c>
      <c r="DG179" s="23">
        <f t="shared" si="16"/>
        <v>236763</v>
      </c>
      <c r="DH179" s="23">
        <f t="shared" si="17"/>
        <v>227994</v>
      </c>
      <c r="DI179" s="23"/>
      <c r="DJ179" s="23"/>
    </row>
    <row r="180" spans="1:114" ht="17.25">
      <c r="A180" s="9">
        <v>94</v>
      </c>
      <c r="B180" s="41" t="s">
        <v>71</v>
      </c>
      <c r="C180" s="10" t="s">
        <v>69</v>
      </c>
      <c r="D180" s="8">
        <v>50</v>
      </c>
      <c r="E180" s="52">
        <v>56</v>
      </c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2"/>
      <c r="U180" s="52"/>
      <c r="V180" s="52"/>
      <c r="W180" s="51"/>
      <c r="X180" s="52"/>
      <c r="Y180" s="51"/>
      <c r="Z180" s="51"/>
      <c r="AA180" s="51"/>
      <c r="AB180" s="51"/>
      <c r="AC180" s="51"/>
      <c r="AD180" s="51"/>
      <c r="AE180" s="51"/>
      <c r="AF180" s="51"/>
      <c r="AG180" s="52"/>
      <c r="AH180" s="20"/>
      <c r="AI180" s="20"/>
      <c r="AJ180" s="52"/>
      <c r="AK180" s="52"/>
      <c r="AL180" s="51"/>
      <c r="AM180" s="51"/>
      <c r="AN180" s="51"/>
      <c r="AO180" s="51"/>
      <c r="AP180" s="51">
        <v>75</v>
      </c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2"/>
      <c r="BN180" s="52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2"/>
      <c r="CF180" s="51"/>
      <c r="CG180" s="51"/>
      <c r="CH180" s="52"/>
      <c r="CI180" s="51"/>
      <c r="CJ180" s="51"/>
      <c r="CK180" s="51"/>
      <c r="CL180" s="51"/>
      <c r="CM180" s="51"/>
      <c r="CN180" s="51"/>
      <c r="CO180" s="51"/>
      <c r="CP180" s="51"/>
      <c r="CQ180" s="52"/>
      <c r="CR180" s="52"/>
      <c r="CS180" s="52"/>
      <c r="CT180" s="51"/>
      <c r="CU180" s="52"/>
      <c r="CV180" s="52">
        <v>25</v>
      </c>
      <c r="CW180" s="51">
        <v>32</v>
      </c>
      <c r="CX180" s="52"/>
      <c r="CY180" s="52"/>
      <c r="CZ180" s="30"/>
      <c r="DA180" s="30"/>
      <c r="DB180" s="30"/>
      <c r="DC180" s="30"/>
      <c r="DD180" s="20"/>
      <c r="DE180" s="20">
        <v>12</v>
      </c>
      <c r="DF180" s="19">
        <f t="shared" si="22"/>
        <v>144</v>
      </c>
      <c r="DG180" s="23">
        <f t="shared" si="16"/>
        <v>8064</v>
      </c>
      <c r="DH180" s="23">
        <f t="shared" si="17"/>
        <v>7200</v>
      </c>
      <c r="DI180" s="23"/>
      <c r="DJ180" s="23"/>
    </row>
    <row r="181" spans="1:114" ht="34.5">
      <c r="A181" s="59">
        <v>95</v>
      </c>
      <c r="B181" s="41" t="s">
        <v>162</v>
      </c>
      <c r="C181" s="10" t="s">
        <v>68</v>
      </c>
      <c r="D181" s="8">
        <v>40</v>
      </c>
      <c r="E181" s="52">
        <v>31</v>
      </c>
      <c r="F181" s="52">
        <v>1</v>
      </c>
      <c r="G181" s="52">
        <v>1</v>
      </c>
      <c r="H181" s="52">
        <v>1</v>
      </c>
      <c r="I181" s="52">
        <v>1</v>
      </c>
      <c r="J181" s="52">
        <v>1</v>
      </c>
      <c r="K181" s="52">
        <v>1</v>
      </c>
      <c r="L181" s="52">
        <v>1</v>
      </c>
      <c r="M181" s="52">
        <v>1</v>
      </c>
      <c r="N181" s="52">
        <v>1</v>
      </c>
      <c r="O181" s="52">
        <v>1</v>
      </c>
      <c r="P181" s="52">
        <v>1</v>
      </c>
      <c r="Q181" s="52">
        <v>1</v>
      </c>
      <c r="R181" s="52">
        <v>2</v>
      </c>
      <c r="S181" s="52">
        <v>1</v>
      </c>
      <c r="T181" s="52">
        <v>1</v>
      </c>
      <c r="U181" s="52">
        <v>1</v>
      </c>
      <c r="V181" s="52">
        <v>3</v>
      </c>
      <c r="W181" s="52">
        <v>1</v>
      </c>
      <c r="X181" s="52">
        <v>3</v>
      </c>
      <c r="Y181" s="52">
        <v>1</v>
      </c>
      <c r="Z181" s="52">
        <v>1</v>
      </c>
      <c r="AA181" s="52">
        <v>1</v>
      </c>
      <c r="AB181" s="52">
        <v>1</v>
      </c>
      <c r="AC181" s="52">
        <v>1</v>
      </c>
      <c r="AD181" s="52">
        <v>2</v>
      </c>
      <c r="AE181" s="52">
        <v>2</v>
      </c>
      <c r="AF181" s="52">
        <v>2</v>
      </c>
      <c r="AG181" s="52">
        <v>1</v>
      </c>
      <c r="AH181" s="52">
        <v>1</v>
      </c>
      <c r="AI181" s="52">
        <v>1</v>
      </c>
      <c r="AJ181" s="52">
        <v>2</v>
      </c>
      <c r="AK181" s="52">
        <v>3</v>
      </c>
      <c r="AL181" s="52">
        <v>1</v>
      </c>
      <c r="AM181" s="52">
        <v>1</v>
      </c>
      <c r="AN181" s="52">
        <v>1</v>
      </c>
      <c r="AO181" s="52">
        <v>1</v>
      </c>
      <c r="AP181" s="52">
        <v>1</v>
      </c>
      <c r="AQ181" s="52">
        <v>1</v>
      </c>
      <c r="AR181" s="52">
        <v>1</v>
      </c>
      <c r="AS181" s="52">
        <v>1</v>
      </c>
      <c r="AT181" s="52">
        <v>1</v>
      </c>
      <c r="AU181" s="52">
        <v>1</v>
      </c>
      <c r="AV181" s="52">
        <v>1</v>
      </c>
      <c r="AW181" s="52">
        <v>1</v>
      </c>
      <c r="AX181" s="52">
        <v>1</v>
      </c>
      <c r="AY181" s="52">
        <v>1</v>
      </c>
      <c r="AZ181" s="52">
        <v>1</v>
      </c>
      <c r="BA181" s="52">
        <v>1</v>
      </c>
      <c r="BB181" s="52">
        <v>1</v>
      </c>
      <c r="BC181" s="52">
        <v>1</v>
      </c>
      <c r="BD181" s="52">
        <v>1</v>
      </c>
      <c r="BE181" s="52">
        <v>1</v>
      </c>
      <c r="BF181" s="52">
        <v>1</v>
      </c>
      <c r="BG181" s="52">
        <v>1</v>
      </c>
      <c r="BH181" s="52">
        <v>1</v>
      </c>
      <c r="BI181" s="52">
        <v>1</v>
      </c>
      <c r="BJ181" s="52">
        <v>1</v>
      </c>
      <c r="BK181" s="52">
        <v>1</v>
      </c>
      <c r="BL181" s="52">
        <v>1</v>
      </c>
      <c r="BM181" s="52">
        <v>1</v>
      </c>
      <c r="BN181" s="52">
        <v>1</v>
      </c>
      <c r="BO181" s="52">
        <v>1</v>
      </c>
      <c r="BP181" s="52">
        <v>1</v>
      </c>
      <c r="BQ181" s="52">
        <v>1</v>
      </c>
      <c r="BR181" s="52">
        <v>1</v>
      </c>
      <c r="BS181" s="52">
        <v>1</v>
      </c>
      <c r="BT181" s="52">
        <v>1</v>
      </c>
      <c r="BU181" s="52">
        <v>2</v>
      </c>
      <c r="BV181" s="52">
        <v>1</v>
      </c>
      <c r="BW181" s="52">
        <v>1</v>
      </c>
      <c r="BX181" s="52">
        <v>2</v>
      </c>
      <c r="BY181" s="52">
        <v>1</v>
      </c>
      <c r="BZ181" s="52">
        <v>1</v>
      </c>
      <c r="CA181" s="52">
        <v>1</v>
      </c>
      <c r="CB181" s="52">
        <v>1</v>
      </c>
      <c r="CC181" s="52">
        <v>1</v>
      </c>
      <c r="CD181" s="52">
        <v>1</v>
      </c>
      <c r="CE181" s="52">
        <v>2</v>
      </c>
      <c r="CF181" s="52">
        <v>1</v>
      </c>
      <c r="CG181" s="52">
        <v>1</v>
      </c>
      <c r="CH181" s="52">
        <v>1</v>
      </c>
      <c r="CI181" s="52">
        <v>1</v>
      </c>
      <c r="CJ181" s="52">
        <v>1</v>
      </c>
      <c r="CK181" s="52">
        <v>2</v>
      </c>
      <c r="CL181" s="52">
        <v>1</v>
      </c>
      <c r="CM181" s="52">
        <v>1</v>
      </c>
      <c r="CN181" s="52">
        <v>1</v>
      </c>
      <c r="CO181" s="52">
        <v>1</v>
      </c>
      <c r="CP181" s="52">
        <v>4</v>
      </c>
      <c r="CQ181" s="52">
        <v>1</v>
      </c>
      <c r="CR181" s="52">
        <v>1</v>
      </c>
      <c r="CS181" s="52">
        <v>1</v>
      </c>
      <c r="CT181" s="52">
        <v>1</v>
      </c>
      <c r="CU181" s="52">
        <v>4</v>
      </c>
      <c r="CV181" s="52">
        <v>2</v>
      </c>
      <c r="CW181" s="52"/>
      <c r="CX181" s="52">
        <v>7</v>
      </c>
      <c r="CY181" s="52">
        <v>2</v>
      </c>
      <c r="CZ181" s="52">
        <v>2</v>
      </c>
      <c r="DA181" s="52">
        <v>2</v>
      </c>
      <c r="DB181" s="52">
        <v>2</v>
      </c>
      <c r="DC181" s="52">
        <v>7</v>
      </c>
      <c r="DD181" s="52">
        <v>1</v>
      </c>
      <c r="DE181" s="52"/>
      <c r="DF181" s="60">
        <f t="shared" si="22"/>
        <v>140</v>
      </c>
      <c r="DG181" s="61">
        <f t="shared" si="16"/>
        <v>4340</v>
      </c>
      <c r="DH181" s="61">
        <f t="shared" si="17"/>
        <v>5600</v>
      </c>
      <c r="DI181" s="61"/>
      <c r="DJ181" s="61"/>
    </row>
    <row r="182" spans="1:114" ht="34.5">
      <c r="A182" s="9">
        <v>96</v>
      </c>
      <c r="B182" s="41" t="s">
        <v>95</v>
      </c>
      <c r="C182" s="10" t="s">
        <v>72</v>
      </c>
      <c r="D182" s="8">
        <v>113</v>
      </c>
      <c r="E182" s="52">
        <v>125</v>
      </c>
      <c r="F182" s="51">
        <f>F250*3</f>
        <v>12</v>
      </c>
      <c r="G182" s="51">
        <f>G250*3</f>
        <v>12</v>
      </c>
      <c r="H182" s="51">
        <f>H250*3</f>
        <v>12</v>
      </c>
      <c r="I182" s="51">
        <f>I250*3</f>
        <v>12</v>
      </c>
      <c r="J182" s="51">
        <f>J250*3</f>
        <v>12</v>
      </c>
      <c r="K182" s="51">
        <f>K250*3</f>
        <v>18</v>
      </c>
      <c r="L182" s="51">
        <f>L250*3</f>
        <v>18</v>
      </c>
      <c r="M182" s="51">
        <f>M250*3</f>
        <v>12</v>
      </c>
      <c r="N182" s="51">
        <f>N250*3</f>
        <v>12</v>
      </c>
      <c r="O182" s="51">
        <f>O250*3</f>
        <v>12</v>
      </c>
      <c r="P182" s="51">
        <f>P250*3</f>
        <v>18</v>
      </c>
      <c r="Q182" s="51">
        <f>Q250*3</f>
        <v>12</v>
      </c>
      <c r="R182" s="51">
        <f>R250*3</f>
        <v>30</v>
      </c>
      <c r="S182" s="51">
        <f>S250*3</f>
        <v>24</v>
      </c>
      <c r="T182" s="52">
        <f>T250*3</f>
        <v>3</v>
      </c>
      <c r="U182" s="52">
        <f>U250*3</f>
        <v>3</v>
      </c>
      <c r="V182" s="52">
        <f>V250*3</f>
        <v>9</v>
      </c>
      <c r="W182" s="51">
        <f>W250*3</f>
        <v>12</v>
      </c>
      <c r="X182" s="52">
        <f>X250*3</f>
        <v>9</v>
      </c>
      <c r="Y182" s="51">
        <f>Y250*3</f>
        <v>12</v>
      </c>
      <c r="Z182" s="51">
        <f>Z250*3</f>
        <v>12</v>
      </c>
      <c r="AA182" s="51">
        <f>AA250*3</f>
        <v>12</v>
      </c>
      <c r="AB182" s="51">
        <f>AB250*3</f>
        <v>24</v>
      </c>
      <c r="AC182" s="51">
        <f>AC250*3</f>
        <v>12</v>
      </c>
      <c r="AD182" s="51">
        <f>AD250*3</f>
        <v>12</v>
      </c>
      <c r="AE182" s="51">
        <f>AE250*3</f>
        <v>18</v>
      </c>
      <c r="AF182" s="51">
        <f>AF250*3</f>
        <v>12</v>
      </c>
      <c r="AG182" s="52">
        <f>AG250*3</f>
        <v>9</v>
      </c>
      <c r="AH182" s="51">
        <f>AH250*3</f>
        <v>12</v>
      </c>
      <c r="AI182" s="51">
        <f>AI250*3</f>
        <v>12</v>
      </c>
      <c r="AJ182" s="52">
        <f>AJ250*3</f>
        <v>6</v>
      </c>
      <c r="AK182" s="52">
        <f>AK250*3</f>
        <v>9</v>
      </c>
      <c r="AL182" s="51">
        <f>AL250*3</f>
        <v>12</v>
      </c>
      <c r="AM182" s="51">
        <f>AM250*3</f>
        <v>12</v>
      </c>
      <c r="AN182" s="51">
        <f>AN250*3</f>
        <v>12</v>
      </c>
      <c r="AO182" s="51">
        <f>AO250*3</f>
        <v>12</v>
      </c>
      <c r="AP182" s="51">
        <f>AP250*3</f>
        <v>15</v>
      </c>
      <c r="AQ182" s="51">
        <f>AQ250*3</f>
        <v>12</v>
      </c>
      <c r="AR182" s="51">
        <f>AR250*3</f>
        <v>12</v>
      </c>
      <c r="AS182" s="51">
        <f>AS250*3</f>
        <v>12</v>
      </c>
      <c r="AT182" s="51">
        <f>AT250*3</f>
        <v>24</v>
      </c>
      <c r="AU182" s="51">
        <f>AU250*3</f>
        <v>18</v>
      </c>
      <c r="AV182" s="51">
        <f>AV250*3</f>
        <v>12</v>
      </c>
      <c r="AW182" s="51">
        <f>AW250*3</f>
        <v>24</v>
      </c>
      <c r="AX182" s="51">
        <f>AX250*3</f>
        <v>12</v>
      </c>
      <c r="AY182" s="51">
        <f>AY250*3</f>
        <v>18</v>
      </c>
      <c r="AZ182" s="51">
        <f>AZ250*3</f>
        <v>12</v>
      </c>
      <c r="BA182" s="51">
        <f>BA250*3</f>
        <v>12</v>
      </c>
      <c r="BB182" s="51">
        <f>BB250*3</f>
        <v>12</v>
      </c>
      <c r="BC182" s="51">
        <f>BC250*3</f>
        <v>24</v>
      </c>
      <c r="BD182" s="51">
        <f>BD250*3</f>
        <v>12</v>
      </c>
      <c r="BE182" s="51">
        <f>BE250*3</f>
        <v>24</v>
      </c>
      <c r="BF182" s="51">
        <f>BF250*3</f>
        <v>12</v>
      </c>
      <c r="BG182" s="51">
        <f>BG250*3</f>
        <v>12</v>
      </c>
      <c r="BH182" s="51">
        <f>BH250*3</f>
        <v>12</v>
      </c>
      <c r="BI182" s="51">
        <f>BI250*3</f>
        <v>12</v>
      </c>
      <c r="BJ182" s="51">
        <f>BJ250*3</f>
        <v>18</v>
      </c>
      <c r="BK182" s="51">
        <f>BK250*3</f>
        <v>12</v>
      </c>
      <c r="BL182" s="51">
        <f>BL250*3</f>
        <v>12</v>
      </c>
      <c r="BM182" s="52">
        <f>BM250*3</f>
        <v>18</v>
      </c>
      <c r="BN182" s="52">
        <f>BN250*3</f>
        <v>12</v>
      </c>
      <c r="BO182" s="51">
        <f>BO250*3</f>
        <v>12</v>
      </c>
      <c r="BP182" s="51">
        <f>BP250*3</f>
        <v>12</v>
      </c>
      <c r="BQ182" s="51">
        <f>BQ250*3</f>
        <v>12</v>
      </c>
      <c r="BR182" s="51">
        <f>BR250*3</f>
        <v>12</v>
      </c>
      <c r="BS182" s="51">
        <f>BS250*3</f>
        <v>18</v>
      </c>
      <c r="BT182" s="51">
        <f>BT250*3</f>
        <v>12</v>
      </c>
      <c r="BU182" s="51">
        <f>BU250*3</f>
        <v>30</v>
      </c>
      <c r="BV182" s="51">
        <f>BV250*3</f>
        <v>3</v>
      </c>
      <c r="BW182" s="51">
        <f>BW250*3</f>
        <v>12</v>
      </c>
      <c r="BX182" s="51">
        <f>BX250*3</f>
        <v>30</v>
      </c>
      <c r="BY182" s="51">
        <f>BY250*3</f>
        <v>15</v>
      </c>
      <c r="BZ182" s="51">
        <f>BZ250*3</f>
        <v>12</v>
      </c>
      <c r="CA182" s="51">
        <f>CA250*3</f>
        <v>12</v>
      </c>
      <c r="CB182" s="51">
        <f>CB250*3</f>
        <v>12</v>
      </c>
      <c r="CC182" s="51">
        <f>CC250*3</f>
        <v>12</v>
      </c>
      <c r="CD182" s="51">
        <f>CD250*3</f>
        <v>12</v>
      </c>
      <c r="CE182" s="52">
        <f>CE250*3</f>
        <v>6</v>
      </c>
      <c r="CF182" s="51">
        <f>CF250*3</f>
        <v>12</v>
      </c>
      <c r="CG182" s="51">
        <f>CG250*3</f>
        <v>12</v>
      </c>
      <c r="CH182" s="52">
        <f>CH250*3</f>
        <v>3</v>
      </c>
      <c r="CI182" s="51">
        <f>CI250*3</f>
        <v>18</v>
      </c>
      <c r="CJ182" s="51">
        <f>CJ250*3</f>
        <v>12</v>
      </c>
      <c r="CK182" s="51">
        <f>CK250*3</f>
        <v>30</v>
      </c>
      <c r="CL182" s="51">
        <f>CL250*3</f>
        <v>18</v>
      </c>
      <c r="CM182" s="51">
        <f>CM250*3</f>
        <v>18</v>
      </c>
      <c r="CN182" s="51">
        <f>CN250*3</f>
        <v>12</v>
      </c>
      <c r="CO182" s="51">
        <f>CO250*3</f>
        <v>12</v>
      </c>
      <c r="CP182" s="51">
        <f>CP250*3</f>
        <v>24</v>
      </c>
      <c r="CQ182" s="52">
        <f>CQ250*3</f>
        <v>12</v>
      </c>
      <c r="CR182" s="52">
        <f>CR250*3</f>
        <v>6</v>
      </c>
      <c r="CS182" s="52">
        <f>CS250*3</f>
        <v>12</v>
      </c>
      <c r="CT182" s="51">
        <f>CT250*3</f>
        <v>12</v>
      </c>
      <c r="CU182" s="52">
        <f>CU250*3</f>
        <v>12</v>
      </c>
      <c r="CV182" s="52">
        <f>CV250*3</f>
        <v>9</v>
      </c>
      <c r="CW182" s="51">
        <f>CW250*3</f>
        <v>6</v>
      </c>
      <c r="CX182" s="52">
        <f>CX250*3</f>
        <v>21</v>
      </c>
      <c r="CY182" s="52">
        <f>CY250*3</f>
        <v>12</v>
      </c>
      <c r="CZ182" s="52">
        <f>CZ250*3</f>
        <v>18</v>
      </c>
      <c r="DA182" s="52">
        <f>DA250*3</f>
        <v>12</v>
      </c>
      <c r="DB182" s="52">
        <f>DB250*3</f>
        <v>12</v>
      </c>
      <c r="DC182" s="52">
        <f>DC250*3</f>
        <v>21</v>
      </c>
      <c r="DD182" s="51">
        <f>DD250*3</f>
        <v>6</v>
      </c>
      <c r="DE182" s="20"/>
      <c r="DF182" s="19">
        <f t="shared" si="22"/>
        <v>1413</v>
      </c>
      <c r="DG182" s="23">
        <f t="shared" si="16"/>
        <v>176625</v>
      </c>
      <c r="DH182" s="23">
        <f t="shared" si="17"/>
        <v>159669</v>
      </c>
      <c r="DI182" s="23"/>
      <c r="DJ182" s="23"/>
    </row>
    <row r="183" spans="1:114" ht="34.5">
      <c r="A183" s="9">
        <v>97</v>
      </c>
      <c r="B183" s="41" t="s">
        <v>96</v>
      </c>
      <c r="C183" s="10" t="s">
        <v>119</v>
      </c>
      <c r="D183" s="8">
        <v>39</v>
      </c>
      <c r="E183" s="52">
        <v>43</v>
      </c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2"/>
      <c r="U183" s="52"/>
      <c r="V183" s="52"/>
      <c r="W183" s="51"/>
      <c r="X183" s="52"/>
      <c r="Y183" s="51"/>
      <c r="Z183" s="51"/>
      <c r="AA183" s="51"/>
      <c r="AB183" s="51"/>
      <c r="AC183" s="51"/>
      <c r="AD183" s="51"/>
      <c r="AE183" s="51"/>
      <c r="AF183" s="51"/>
      <c r="AG183" s="52"/>
      <c r="AH183" s="20"/>
      <c r="AI183" s="20"/>
      <c r="AJ183" s="52"/>
      <c r="AK183" s="52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2"/>
      <c r="BN183" s="52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2"/>
      <c r="CF183" s="51"/>
      <c r="CG183" s="51"/>
      <c r="CH183" s="52"/>
      <c r="CI183" s="51"/>
      <c r="CJ183" s="51"/>
      <c r="CK183" s="51"/>
      <c r="CL183" s="51"/>
      <c r="CM183" s="51"/>
      <c r="CN183" s="51"/>
      <c r="CO183" s="51"/>
      <c r="CP183" s="51"/>
      <c r="CQ183" s="52"/>
      <c r="CR183" s="52"/>
      <c r="CS183" s="52"/>
      <c r="CT183" s="51"/>
      <c r="CU183" s="52"/>
      <c r="CV183" s="52"/>
      <c r="CW183" s="51"/>
      <c r="CX183" s="52"/>
      <c r="CY183" s="52"/>
      <c r="CZ183" s="30"/>
      <c r="DA183" s="30"/>
      <c r="DB183" s="30"/>
      <c r="DC183" s="30"/>
      <c r="DD183" s="20"/>
      <c r="DE183" s="20"/>
      <c r="DF183" s="19">
        <f t="shared" si="22"/>
        <v>0</v>
      </c>
      <c r="DG183" s="23">
        <f t="shared" si="16"/>
        <v>0</v>
      </c>
      <c r="DH183" s="23">
        <f t="shared" si="17"/>
        <v>0</v>
      </c>
      <c r="DI183" s="23"/>
      <c r="DJ183" s="23"/>
    </row>
    <row r="184" spans="1:114" ht="17.25">
      <c r="A184" s="59">
        <v>98</v>
      </c>
      <c r="B184" s="41" t="s">
        <v>97</v>
      </c>
      <c r="C184" s="10" t="s">
        <v>68</v>
      </c>
      <c r="D184" s="8">
        <v>199</v>
      </c>
      <c r="E184" s="52">
        <v>199</v>
      </c>
      <c r="F184" s="52">
        <v>1</v>
      </c>
      <c r="G184" s="52">
        <v>1</v>
      </c>
      <c r="H184" s="52">
        <v>1</v>
      </c>
      <c r="I184" s="52">
        <v>1</v>
      </c>
      <c r="J184" s="52">
        <v>1</v>
      </c>
      <c r="K184" s="52">
        <v>1</v>
      </c>
      <c r="L184" s="52">
        <v>1</v>
      </c>
      <c r="M184" s="52">
        <v>1</v>
      </c>
      <c r="N184" s="52">
        <v>1</v>
      </c>
      <c r="O184" s="52">
        <v>1</v>
      </c>
      <c r="P184" s="52">
        <v>1</v>
      </c>
      <c r="Q184" s="52">
        <v>1</v>
      </c>
      <c r="R184" s="52">
        <v>2</v>
      </c>
      <c r="S184" s="52">
        <v>1</v>
      </c>
      <c r="T184" s="52">
        <v>1</v>
      </c>
      <c r="U184" s="52">
        <v>1</v>
      </c>
      <c r="V184" s="52">
        <v>1</v>
      </c>
      <c r="W184" s="52">
        <v>1</v>
      </c>
      <c r="X184" s="52">
        <v>1</v>
      </c>
      <c r="Y184" s="52">
        <v>1</v>
      </c>
      <c r="Z184" s="52">
        <v>1</v>
      </c>
      <c r="AA184" s="52">
        <v>1</v>
      </c>
      <c r="AB184" s="52">
        <v>1</v>
      </c>
      <c r="AC184" s="52">
        <v>1</v>
      </c>
      <c r="AD184" s="52">
        <v>2</v>
      </c>
      <c r="AE184" s="52">
        <v>2</v>
      </c>
      <c r="AF184" s="52">
        <v>2</v>
      </c>
      <c r="AG184" s="52">
        <v>1</v>
      </c>
      <c r="AH184" s="52">
        <v>1</v>
      </c>
      <c r="AI184" s="52">
        <v>1</v>
      </c>
      <c r="AJ184" s="52">
        <v>2</v>
      </c>
      <c r="AK184" s="52">
        <v>3</v>
      </c>
      <c r="AL184" s="52">
        <v>1</v>
      </c>
      <c r="AM184" s="52">
        <v>1</v>
      </c>
      <c r="AN184" s="52">
        <v>1</v>
      </c>
      <c r="AO184" s="52">
        <v>1</v>
      </c>
      <c r="AP184" s="52">
        <v>1</v>
      </c>
      <c r="AQ184" s="52">
        <v>1</v>
      </c>
      <c r="AR184" s="52">
        <v>1</v>
      </c>
      <c r="AS184" s="52">
        <v>1</v>
      </c>
      <c r="AT184" s="52">
        <v>1</v>
      </c>
      <c r="AU184" s="52">
        <v>1</v>
      </c>
      <c r="AV184" s="52">
        <v>1</v>
      </c>
      <c r="AW184" s="52">
        <v>1</v>
      </c>
      <c r="AX184" s="52">
        <v>1</v>
      </c>
      <c r="AY184" s="52">
        <v>1</v>
      </c>
      <c r="AZ184" s="52">
        <v>1</v>
      </c>
      <c r="BA184" s="52">
        <v>1</v>
      </c>
      <c r="BB184" s="52">
        <v>1</v>
      </c>
      <c r="BC184" s="52">
        <v>1</v>
      </c>
      <c r="BD184" s="52">
        <v>1</v>
      </c>
      <c r="BE184" s="52">
        <v>1</v>
      </c>
      <c r="BF184" s="52">
        <v>1</v>
      </c>
      <c r="BG184" s="52">
        <v>1</v>
      </c>
      <c r="BH184" s="52">
        <v>1</v>
      </c>
      <c r="BI184" s="52">
        <v>1</v>
      </c>
      <c r="BJ184" s="52">
        <v>1</v>
      </c>
      <c r="BK184" s="52">
        <v>1</v>
      </c>
      <c r="BL184" s="52">
        <v>1</v>
      </c>
      <c r="BM184" s="52">
        <v>1</v>
      </c>
      <c r="BN184" s="52">
        <v>2</v>
      </c>
      <c r="BO184" s="52">
        <v>1</v>
      </c>
      <c r="BP184" s="52">
        <v>1</v>
      </c>
      <c r="BQ184" s="52">
        <v>1</v>
      </c>
      <c r="BR184" s="52">
        <v>1</v>
      </c>
      <c r="BS184" s="52">
        <v>1</v>
      </c>
      <c r="BT184" s="52">
        <v>1</v>
      </c>
      <c r="BU184" s="52">
        <v>2</v>
      </c>
      <c r="BV184" s="52">
        <v>1</v>
      </c>
      <c r="BW184" s="52">
        <v>1</v>
      </c>
      <c r="BX184" s="52">
        <v>2</v>
      </c>
      <c r="BY184" s="52">
        <v>1</v>
      </c>
      <c r="BZ184" s="52">
        <v>1</v>
      </c>
      <c r="CA184" s="52">
        <v>1</v>
      </c>
      <c r="CB184" s="52">
        <v>1</v>
      </c>
      <c r="CC184" s="52">
        <v>1</v>
      </c>
      <c r="CD184" s="52">
        <v>1</v>
      </c>
      <c r="CE184" s="52">
        <v>2</v>
      </c>
      <c r="CF184" s="52">
        <v>1</v>
      </c>
      <c r="CG184" s="52">
        <v>1</v>
      </c>
      <c r="CH184" s="52">
        <v>1</v>
      </c>
      <c r="CI184" s="52">
        <v>1</v>
      </c>
      <c r="CJ184" s="52">
        <v>1</v>
      </c>
      <c r="CK184" s="52">
        <v>2</v>
      </c>
      <c r="CL184" s="52">
        <v>1</v>
      </c>
      <c r="CM184" s="52">
        <v>1</v>
      </c>
      <c r="CN184" s="52">
        <v>1</v>
      </c>
      <c r="CO184" s="52">
        <v>1</v>
      </c>
      <c r="CP184" s="52">
        <v>4</v>
      </c>
      <c r="CQ184" s="52">
        <v>1</v>
      </c>
      <c r="CR184" s="52">
        <v>1</v>
      </c>
      <c r="CS184" s="52">
        <v>1</v>
      </c>
      <c r="CT184" s="52">
        <v>1</v>
      </c>
      <c r="CU184" s="52">
        <v>4</v>
      </c>
      <c r="CV184" s="52">
        <v>1</v>
      </c>
      <c r="CW184" s="52">
        <v>1</v>
      </c>
      <c r="CX184" s="52">
        <v>7</v>
      </c>
      <c r="CY184" s="52">
        <v>2</v>
      </c>
      <c r="CZ184" s="52">
        <v>2</v>
      </c>
      <c r="DA184" s="52">
        <v>2</v>
      </c>
      <c r="DB184" s="52">
        <v>2</v>
      </c>
      <c r="DC184" s="52">
        <v>7</v>
      </c>
      <c r="DD184" s="52">
        <v>1</v>
      </c>
      <c r="DE184" s="30"/>
      <c r="DF184" s="60">
        <f t="shared" si="22"/>
        <v>137</v>
      </c>
      <c r="DG184" s="61">
        <f t="shared" si="16"/>
        <v>27263</v>
      </c>
      <c r="DH184" s="61">
        <f t="shared" si="17"/>
        <v>27263</v>
      </c>
      <c r="DI184" s="61"/>
      <c r="DJ184" s="61"/>
    </row>
    <row r="185" spans="1:114" ht="17.25">
      <c r="A185" s="59">
        <v>98</v>
      </c>
      <c r="B185" s="41" t="s">
        <v>98</v>
      </c>
      <c r="C185" s="10" t="s">
        <v>68</v>
      </c>
      <c r="D185" s="8">
        <v>199</v>
      </c>
      <c r="E185" s="52">
        <v>199</v>
      </c>
      <c r="F185" s="52">
        <v>1</v>
      </c>
      <c r="G185" s="52">
        <v>1</v>
      </c>
      <c r="H185" s="52">
        <v>1</v>
      </c>
      <c r="I185" s="52">
        <v>1</v>
      </c>
      <c r="J185" s="52">
        <v>1</v>
      </c>
      <c r="K185" s="52">
        <v>1</v>
      </c>
      <c r="L185" s="52">
        <v>1</v>
      </c>
      <c r="M185" s="52">
        <v>1</v>
      </c>
      <c r="N185" s="52">
        <v>1</v>
      </c>
      <c r="O185" s="52">
        <v>1</v>
      </c>
      <c r="P185" s="52">
        <v>1</v>
      </c>
      <c r="Q185" s="52">
        <v>1</v>
      </c>
      <c r="R185" s="52">
        <v>2</v>
      </c>
      <c r="S185" s="52">
        <v>1</v>
      </c>
      <c r="T185" s="52">
        <v>1</v>
      </c>
      <c r="U185" s="52">
        <v>1</v>
      </c>
      <c r="V185" s="52">
        <v>1</v>
      </c>
      <c r="W185" s="52">
        <v>1</v>
      </c>
      <c r="X185" s="52">
        <v>1</v>
      </c>
      <c r="Y185" s="52">
        <v>1</v>
      </c>
      <c r="Z185" s="52">
        <v>1</v>
      </c>
      <c r="AA185" s="52">
        <v>1</v>
      </c>
      <c r="AB185" s="52">
        <v>1</v>
      </c>
      <c r="AC185" s="52">
        <v>1</v>
      </c>
      <c r="AD185" s="52">
        <v>2</v>
      </c>
      <c r="AE185" s="52">
        <v>2</v>
      </c>
      <c r="AF185" s="52">
        <v>2</v>
      </c>
      <c r="AG185" s="52">
        <v>1</v>
      </c>
      <c r="AH185" s="52">
        <v>1</v>
      </c>
      <c r="AI185" s="52">
        <v>1</v>
      </c>
      <c r="AJ185" s="52">
        <v>2</v>
      </c>
      <c r="AK185" s="52">
        <v>3</v>
      </c>
      <c r="AL185" s="52">
        <v>1</v>
      </c>
      <c r="AM185" s="52">
        <v>1</v>
      </c>
      <c r="AN185" s="52">
        <v>1</v>
      </c>
      <c r="AO185" s="52">
        <v>1</v>
      </c>
      <c r="AP185" s="52">
        <v>1</v>
      </c>
      <c r="AQ185" s="52">
        <v>1</v>
      </c>
      <c r="AR185" s="52">
        <v>1</v>
      </c>
      <c r="AS185" s="52">
        <v>1</v>
      </c>
      <c r="AT185" s="52">
        <v>1</v>
      </c>
      <c r="AU185" s="52">
        <v>1</v>
      </c>
      <c r="AV185" s="52">
        <v>1</v>
      </c>
      <c r="AW185" s="52">
        <v>1</v>
      </c>
      <c r="AX185" s="52">
        <v>1</v>
      </c>
      <c r="AY185" s="52">
        <v>1</v>
      </c>
      <c r="AZ185" s="52">
        <v>1</v>
      </c>
      <c r="BA185" s="52">
        <v>1</v>
      </c>
      <c r="BB185" s="52">
        <v>1</v>
      </c>
      <c r="BC185" s="52">
        <v>1</v>
      </c>
      <c r="BD185" s="52">
        <v>1</v>
      </c>
      <c r="BE185" s="52">
        <v>1</v>
      </c>
      <c r="BF185" s="52">
        <v>1</v>
      </c>
      <c r="BG185" s="52">
        <v>1</v>
      </c>
      <c r="BH185" s="52">
        <v>1</v>
      </c>
      <c r="BI185" s="52">
        <v>1</v>
      </c>
      <c r="BJ185" s="52">
        <v>1</v>
      </c>
      <c r="BK185" s="52">
        <v>1</v>
      </c>
      <c r="BL185" s="52">
        <v>1</v>
      </c>
      <c r="BM185" s="52">
        <v>1</v>
      </c>
      <c r="BN185" s="52">
        <v>2</v>
      </c>
      <c r="BO185" s="52">
        <v>1</v>
      </c>
      <c r="BP185" s="52">
        <v>1</v>
      </c>
      <c r="BQ185" s="52">
        <v>1</v>
      </c>
      <c r="BR185" s="52">
        <v>1</v>
      </c>
      <c r="BS185" s="52">
        <v>1</v>
      </c>
      <c r="BT185" s="52">
        <v>1</v>
      </c>
      <c r="BU185" s="52">
        <v>2</v>
      </c>
      <c r="BV185" s="52">
        <v>1</v>
      </c>
      <c r="BW185" s="52">
        <v>1</v>
      </c>
      <c r="BX185" s="52">
        <v>2</v>
      </c>
      <c r="BY185" s="52">
        <v>1</v>
      </c>
      <c r="BZ185" s="52">
        <v>1</v>
      </c>
      <c r="CA185" s="52">
        <v>1</v>
      </c>
      <c r="CB185" s="52">
        <v>1</v>
      </c>
      <c r="CC185" s="52">
        <v>1</v>
      </c>
      <c r="CD185" s="52">
        <v>1</v>
      </c>
      <c r="CE185" s="52">
        <v>2</v>
      </c>
      <c r="CF185" s="52">
        <v>1</v>
      </c>
      <c r="CG185" s="52">
        <v>1</v>
      </c>
      <c r="CH185" s="52">
        <v>1</v>
      </c>
      <c r="CI185" s="52">
        <v>1</v>
      </c>
      <c r="CJ185" s="52">
        <v>1</v>
      </c>
      <c r="CK185" s="52">
        <v>2</v>
      </c>
      <c r="CL185" s="52">
        <v>1</v>
      </c>
      <c r="CM185" s="52">
        <v>1</v>
      </c>
      <c r="CN185" s="52">
        <v>1</v>
      </c>
      <c r="CO185" s="52">
        <v>1</v>
      </c>
      <c r="CP185" s="52">
        <v>4</v>
      </c>
      <c r="CQ185" s="52">
        <v>1</v>
      </c>
      <c r="CR185" s="52">
        <v>1</v>
      </c>
      <c r="CS185" s="52">
        <v>1</v>
      </c>
      <c r="CT185" s="52">
        <v>1</v>
      </c>
      <c r="CU185" s="52">
        <v>4</v>
      </c>
      <c r="CV185" s="52">
        <v>1</v>
      </c>
      <c r="CW185" s="52">
        <v>1</v>
      </c>
      <c r="CX185" s="52">
        <v>7</v>
      </c>
      <c r="CY185" s="52">
        <v>2</v>
      </c>
      <c r="CZ185" s="52">
        <v>2</v>
      </c>
      <c r="DA185" s="52">
        <v>2</v>
      </c>
      <c r="DB185" s="52">
        <v>2</v>
      </c>
      <c r="DC185" s="52">
        <v>7</v>
      </c>
      <c r="DD185" s="52">
        <v>1</v>
      </c>
      <c r="DE185" s="30"/>
      <c r="DF185" s="60">
        <f t="shared" si="22"/>
        <v>137</v>
      </c>
      <c r="DG185" s="61">
        <f t="shared" si="16"/>
        <v>27263</v>
      </c>
      <c r="DH185" s="61">
        <f t="shared" si="17"/>
        <v>27263</v>
      </c>
      <c r="DI185" s="61"/>
      <c r="DJ185" s="61"/>
    </row>
    <row r="186" spans="1:114" ht="34.5">
      <c r="A186" s="9">
        <v>99</v>
      </c>
      <c r="B186" s="41" t="s">
        <v>99</v>
      </c>
      <c r="C186" s="11" t="s">
        <v>154</v>
      </c>
      <c r="D186" s="8">
        <v>1393</v>
      </c>
      <c r="E186" s="52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2"/>
      <c r="U186" s="52"/>
      <c r="V186" s="52"/>
      <c r="W186" s="51"/>
      <c r="X186" s="52"/>
      <c r="Y186" s="51"/>
      <c r="Z186" s="51"/>
      <c r="AA186" s="51"/>
      <c r="AB186" s="51"/>
      <c r="AC186" s="51"/>
      <c r="AD186" s="51"/>
      <c r="AE186" s="51"/>
      <c r="AF186" s="51"/>
      <c r="AG186" s="52"/>
      <c r="AH186" s="20"/>
      <c r="AI186" s="20"/>
      <c r="AJ186" s="52"/>
      <c r="AK186" s="52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2"/>
      <c r="BN186" s="52"/>
      <c r="BO186" s="51"/>
      <c r="BP186" s="51"/>
      <c r="BQ186" s="51"/>
      <c r="BR186" s="51"/>
      <c r="BS186" s="51"/>
      <c r="BT186" s="51"/>
      <c r="BU186" s="51"/>
      <c r="BV186" s="51">
        <v>2</v>
      </c>
      <c r="BW186" s="51"/>
      <c r="BX186" s="51"/>
      <c r="BY186" s="51"/>
      <c r="BZ186" s="51"/>
      <c r="CA186" s="51"/>
      <c r="CB186" s="51"/>
      <c r="CC186" s="51"/>
      <c r="CD186" s="51"/>
      <c r="CE186" s="52"/>
      <c r="CF186" s="51"/>
      <c r="CG186" s="51"/>
      <c r="CH186" s="52"/>
      <c r="CI186" s="51"/>
      <c r="CJ186" s="51"/>
      <c r="CK186" s="51"/>
      <c r="CL186" s="51"/>
      <c r="CM186" s="51"/>
      <c r="CN186" s="51"/>
      <c r="CO186" s="51"/>
      <c r="CP186" s="51"/>
      <c r="CQ186" s="52"/>
      <c r="CR186" s="52"/>
      <c r="CS186" s="52"/>
      <c r="CT186" s="51"/>
      <c r="CU186" s="52"/>
      <c r="CV186" s="52"/>
      <c r="CW186" s="51"/>
      <c r="CX186" s="52"/>
      <c r="CY186" s="52"/>
      <c r="CZ186" s="30"/>
      <c r="DA186" s="30"/>
      <c r="DB186" s="30"/>
      <c r="DC186" s="30"/>
      <c r="DD186" s="20"/>
      <c r="DE186" s="20"/>
      <c r="DF186" s="19">
        <f t="shared" si="22"/>
        <v>2</v>
      </c>
      <c r="DG186" s="23">
        <f t="shared" si="16"/>
        <v>0</v>
      </c>
      <c r="DH186" s="23">
        <f t="shared" si="17"/>
        <v>2786</v>
      </c>
      <c r="DI186" s="23"/>
      <c r="DJ186" s="23"/>
    </row>
    <row r="187" spans="1:114" ht="34.5">
      <c r="A187" s="9">
        <v>100</v>
      </c>
      <c r="B187" s="43" t="s">
        <v>100</v>
      </c>
      <c r="C187" s="10" t="s">
        <v>163</v>
      </c>
      <c r="D187" s="8">
        <v>31</v>
      </c>
      <c r="E187" s="52">
        <v>31</v>
      </c>
      <c r="F187" s="51">
        <v>2</v>
      </c>
      <c r="G187" s="51">
        <v>2</v>
      </c>
      <c r="H187" s="51">
        <v>2</v>
      </c>
      <c r="I187" s="51">
        <v>2</v>
      </c>
      <c r="J187" s="51">
        <v>2</v>
      </c>
      <c r="K187" s="51">
        <v>2</v>
      </c>
      <c r="L187" s="51">
        <v>2</v>
      </c>
      <c r="M187" s="51">
        <v>2</v>
      </c>
      <c r="N187" s="51">
        <v>2</v>
      </c>
      <c r="O187" s="51">
        <v>2</v>
      </c>
      <c r="P187" s="51">
        <v>3</v>
      </c>
      <c r="Q187" s="51">
        <v>2</v>
      </c>
      <c r="R187" s="51">
        <v>5</v>
      </c>
      <c r="S187" s="51">
        <v>4</v>
      </c>
      <c r="T187" s="52">
        <v>2</v>
      </c>
      <c r="U187" s="52">
        <v>2</v>
      </c>
      <c r="V187" s="52">
        <v>3</v>
      </c>
      <c r="W187" s="51">
        <v>2</v>
      </c>
      <c r="X187" s="52">
        <v>3</v>
      </c>
      <c r="Y187" s="51">
        <v>2</v>
      </c>
      <c r="Z187" s="51">
        <v>2</v>
      </c>
      <c r="AA187" s="51">
        <v>2</v>
      </c>
      <c r="AB187" s="51">
        <v>4</v>
      </c>
      <c r="AC187" s="51">
        <v>2</v>
      </c>
      <c r="AD187" s="51">
        <v>2</v>
      </c>
      <c r="AE187" s="51">
        <v>2</v>
      </c>
      <c r="AF187" s="51">
        <v>2</v>
      </c>
      <c r="AG187" s="52">
        <v>2</v>
      </c>
      <c r="AH187" s="20">
        <v>2</v>
      </c>
      <c r="AI187" s="20">
        <v>2</v>
      </c>
      <c r="AJ187" s="52">
        <v>2</v>
      </c>
      <c r="AK187" s="52">
        <v>2</v>
      </c>
      <c r="AL187" s="51">
        <v>2</v>
      </c>
      <c r="AM187" s="51">
        <v>2</v>
      </c>
      <c r="AN187" s="51">
        <v>2</v>
      </c>
      <c r="AO187" s="51">
        <v>2</v>
      </c>
      <c r="AP187" s="51">
        <v>2</v>
      </c>
      <c r="AQ187" s="51">
        <v>2</v>
      </c>
      <c r="AR187" s="51">
        <v>2</v>
      </c>
      <c r="AS187" s="51">
        <v>2</v>
      </c>
      <c r="AT187" s="51">
        <v>4</v>
      </c>
      <c r="AU187" s="51">
        <v>3</v>
      </c>
      <c r="AV187" s="51">
        <v>2</v>
      </c>
      <c r="AW187" s="51">
        <v>4</v>
      </c>
      <c r="AX187" s="51">
        <v>2</v>
      </c>
      <c r="AY187" s="51">
        <v>3</v>
      </c>
      <c r="AZ187" s="51">
        <v>3</v>
      </c>
      <c r="BA187" s="51">
        <v>2</v>
      </c>
      <c r="BB187" s="51">
        <v>2</v>
      </c>
      <c r="BC187" s="51">
        <v>4</v>
      </c>
      <c r="BD187" s="51">
        <v>2</v>
      </c>
      <c r="BE187" s="51">
        <v>4</v>
      </c>
      <c r="BF187" s="51">
        <v>2</v>
      </c>
      <c r="BG187" s="51">
        <v>2</v>
      </c>
      <c r="BH187" s="51">
        <v>2</v>
      </c>
      <c r="BI187" s="51">
        <v>2</v>
      </c>
      <c r="BJ187" s="51">
        <v>3</v>
      </c>
      <c r="BK187" s="51">
        <v>2</v>
      </c>
      <c r="BL187" s="51">
        <v>2</v>
      </c>
      <c r="BM187" s="52">
        <v>3</v>
      </c>
      <c r="BN187" s="52">
        <v>2</v>
      </c>
      <c r="BO187" s="51">
        <v>2</v>
      </c>
      <c r="BP187" s="51">
        <v>2</v>
      </c>
      <c r="BQ187" s="51">
        <v>2</v>
      </c>
      <c r="BR187" s="51">
        <v>2</v>
      </c>
      <c r="BS187" s="51">
        <v>3</v>
      </c>
      <c r="BT187" s="51">
        <v>2</v>
      </c>
      <c r="BU187" s="51">
        <v>5</v>
      </c>
      <c r="BV187" s="51">
        <v>1</v>
      </c>
      <c r="BW187" s="51">
        <v>2</v>
      </c>
      <c r="BX187" s="51">
        <v>5</v>
      </c>
      <c r="BY187" s="51">
        <v>3</v>
      </c>
      <c r="BZ187" s="51">
        <v>2</v>
      </c>
      <c r="CA187" s="51">
        <v>2</v>
      </c>
      <c r="CB187" s="51">
        <v>2</v>
      </c>
      <c r="CC187" s="51">
        <v>2</v>
      </c>
      <c r="CD187" s="51">
        <v>2</v>
      </c>
      <c r="CE187" s="52">
        <v>2</v>
      </c>
      <c r="CF187" s="51">
        <v>2</v>
      </c>
      <c r="CG187" s="51">
        <v>2</v>
      </c>
      <c r="CH187" s="52">
        <v>2</v>
      </c>
      <c r="CI187" s="51">
        <v>2</v>
      </c>
      <c r="CJ187" s="51">
        <v>2</v>
      </c>
      <c r="CK187" s="51">
        <v>4</v>
      </c>
      <c r="CL187" s="51">
        <v>2</v>
      </c>
      <c r="CM187" s="51">
        <v>2</v>
      </c>
      <c r="CN187" s="51">
        <v>2</v>
      </c>
      <c r="CO187" s="51">
        <v>2</v>
      </c>
      <c r="CP187" s="51">
        <v>4</v>
      </c>
      <c r="CQ187" s="52">
        <v>2</v>
      </c>
      <c r="CR187" s="52">
        <v>2</v>
      </c>
      <c r="CS187" s="52">
        <v>2</v>
      </c>
      <c r="CT187" s="51">
        <v>2</v>
      </c>
      <c r="CU187" s="52">
        <v>2</v>
      </c>
      <c r="CV187" s="52">
        <v>2</v>
      </c>
      <c r="CW187" s="51">
        <v>2</v>
      </c>
      <c r="CX187" s="52">
        <v>5</v>
      </c>
      <c r="CY187" s="52">
        <v>2</v>
      </c>
      <c r="CZ187" s="30">
        <v>3</v>
      </c>
      <c r="DA187" s="30">
        <v>2</v>
      </c>
      <c r="DB187" s="30">
        <v>2</v>
      </c>
      <c r="DC187" s="30">
        <v>5</v>
      </c>
      <c r="DD187" s="20">
        <v>2</v>
      </c>
      <c r="DE187" s="20"/>
      <c r="DF187" s="19">
        <f t="shared" si="22"/>
        <v>247</v>
      </c>
      <c r="DG187" s="23">
        <f t="shared" si="16"/>
        <v>7657</v>
      </c>
      <c r="DH187" s="23">
        <f t="shared" si="17"/>
        <v>7657</v>
      </c>
      <c r="DI187" s="23"/>
      <c r="DJ187" s="23"/>
    </row>
    <row r="188" spans="1:114" ht="17.25">
      <c r="A188" s="59">
        <v>101</v>
      </c>
      <c r="B188" s="41" t="s">
        <v>101</v>
      </c>
      <c r="C188" s="10" t="s">
        <v>15</v>
      </c>
      <c r="D188" s="8">
        <v>86</v>
      </c>
      <c r="E188" s="52">
        <v>93</v>
      </c>
      <c r="F188" s="52">
        <f aca="true" t="shared" si="23" ref="F188:AK188">6*F149</f>
        <v>12</v>
      </c>
      <c r="G188" s="52">
        <f t="shared" si="23"/>
        <v>12</v>
      </c>
      <c r="H188" s="52">
        <f t="shared" si="23"/>
        <v>12</v>
      </c>
      <c r="I188" s="52">
        <f t="shared" si="23"/>
        <v>12</v>
      </c>
      <c r="J188" s="52">
        <f t="shared" si="23"/>
        <v>12</v>
      </c>
      <c r="K188" s="52">
        <f t="shared" si="23"/>
        <v>18</v>
      </c>
      <c r="L188" s="52">
        <f t="shared" si="23"/>
        <v>18</v>
      </c>
      <c r="M188" s="52">
        <f t="shared" si="23"/>
        <v>12</v>
      </c>
      <c r="N188" s="52">
        <f t="shared" si="23"/>
        <v>12</v>
      </c>
      <c r="O188" s="52">
        <f t="shared" si="23"/>
        <v>12</v>
      </c>
      <c r="P188" s="52">
        <f t="shared" si="23"/>
        <v>18</v>
      </c>
      <c r="Q188" s="52">
        <f t="shared" si="23"/>
        <v>12</v>
      </c>
      <c r="R188" s="52">
        <f t="shared" si="23"/>
        <v>30</v>
      </c>
      <c r="S188" s="52">
        <f t="shared" si="23"/>
        <v>24</v>
      </c>
      <c r="T188" s="52">
        <f t="shared" si="23"/>
        <v>6</v>
      </c>
      <c r="U188" s="52">
        <f t="shared" si="23"/>
        <v>6</v>
      </c>
      <c r="V188" s="52">
        <f t="shared" si="23"/>
        <v>18</v>
      </c>
      <c r="W188" s="52">
        <f t="shared" si="23"/>
        <v>12</v>
      </c>
      <c r="X188" s="52">
        <f t="shared" si="23"/>
        <v>18</v>
      </c>
      <c r="Y188" s="52">
        <f t="shared" si="23"/>
        <v>12</v>
      </c>
      <c r="Z188" s="52">
        <f t="shared" si="23"/>
        <v>12</v>
      </c>
      <c r="AA188" s="52">
        <f t="shared" si="23"/>
        <v>12</v>
      </c>
      <c r="AB188" s="52">
        <f t="shared" si="23"/>
        <v>24</v>
      </c>
      <c r="AC188" s="52">
        <f t="shared" si="23"/>
        <v>12</v>
      </c>
      <c r="AD188" s="52">
        <f t="shared" si="23"/>
        <v>12</v>
      </c>
      <c r="AE188" s="52">
        <f t="shared" si="23"/>
        <v>36</v>
      </c>
      <c r="AF188" s="52">
        <f t="shared" si="23"/>
        <v>12</v>
      </c>
      <c r="AG188" s="52">
        <f t="shared" si="23"/>
        <v>0</v>
      </c>
      <c r="AH188" s="52">
        <f t="shared" si="23"/>
        <v>0</v>
      </c>
      <c r="AI188" s="52">
        <f t="shared" si="23"/>
        <v>0</v>
      </c>
      <c r="AJ188" s="52">
        <f t="shared" si="23"/>
        <v>6</v>
      </c>
      <c r="AK188" s="52">
        <f t="shared" si="23"/>
        <v>6</v>
      </c>
      <c r="AL188" s="52">
        <f aca="true" t="shared" si="24" ref="AL188:BU188">6*AL149</f>
        <v>6</v>
      </c>
      <c r="AM188" s="52">
        <f t="shared" si="24"/>
        <v>6</v>
      </c>
      <c r="AN188" s="52">
        <f t="shared" si="24"/>
        <v>6</v>
      </c>
      <c r="AO188" s="52">
        <f t="shared" si="24"/>
        <v>6</v>
      </c>
      <c r="AP188" s="52">
        <f t="shared" si="24"/>
        <v>6</v>
      </c>
      <c r="AQ188" s="52">
        <f t="shared" si="24"/>
        <v>6</v>
      </c>
      <c r="AR188" s="52">
        <f t="shared" si="24"/>
        <v>6</v>
      </c>
      <c r="AS188" s="52">
        <f t="shared" si="24"/>
        <v>6</v>
      </c>
      <c r="AT188" s="52">
        <f t="shared" si="24"/>
        <v>6</v>
      </c>
      <c r="AU188" s="52">
        <f t="shared" si="24"/>
        <v>6</v>
      </c>
      <c r="AV188" s="52">
        <f t="shared" si="24"/>
        <v>6</v>
      </c>
      <c r="AW188" s="52">
        <f t="shared" si="24"/>
        <v>6</v>
      </c>
      <c r="AX188" s="52">
        <f t="shared" si="24"/>
        <v>6</v>
      </c>
      <c r="AY188" s="52">
        <f t="shared" si="24"/>
        <v>6</v>
      </c>
      <c r="AZ188" s="52">
        <f t="shared" si="24"/>
        <v>6</v>
      </c>
      <c r="BA188" s="52">
        <f t="shared" si="24"/>
        <v>6</v>
      </c>
      <c r="BB188" s="52">
        <f t="shared" si="24"/>
        <v>6</v>
      </c>
      <c r="BC188" s="52">
        <f t="shared" si="24"/>
        <v>6</v>
      </c>
      <c r="BD188" s="52">
        <f t="shared" si="24"/>
        <v>6</v>
      </c>
      <c r="BE188" s="52">
        <f t="shared" si="24"/>
        <v>6</v>
      </c>
      <c r="BF188" s="52">
        <f t="shared" si="24"/>
        <v>6</v>
      </c>
      <c r="BG188" s="52">
        <f t="shared" si="24"/>
        <v>6</v>
      </c>
      <c r="BH188" s="52">
        <f t="shared" si="24"/>
        <v>6</v>
      </c>
      <c r="BI188" s="52">
        <f t="shared" si="24"/>
        <v>6</v>
      </c>
      <c r="BJ188" s="52">
        <f t="shared" si="24"/>
        <v>6</v>
      </c>
      <c r="BK188" s="52">
        <f t="shared" si="24"/>
        <v>6</v>
      </c>
      <c r="BL188" s="52">
        <f t="shared" si="24"/>
        <v>6</v>
      </c>
      <c r="BM188" s="52">
        <f t="shared" si="24"/>
        <v>6</v>
      </c>
      <c r="BN188" s="52">
        <f t="shared" si="24"/>
        <v>6</v>
      </c>
      <c r="BO188" s="52">
        <f t="shared" si="24"/>
        <v>6</v>
      </c>
      <c r="BP188" s="52">
        <f t="shared" si="24"/>
        <v>6</v>
      </c>
      <c r="BQ188" s="52">
        <f t="shared" si="24"/>
        <v>6</v>
      </c>
      <c r="BR188" s="52">
        <f t="shared" si="24"/>
        <v>6</v>
      </c>
      <c r="BS188" s="52">
        <f t="shared" si="24"/>
        <v>6</v>
      </c>
      <c r="BT188" s="52">
        <f t="shared" si="24"/>
        <v>6</v>
      </c>
      <c r="BU188" s="52">
        <f t="shared" si="24"/>
        <v>6</v>
      </c>
      <c r="BV188" s="52"/>
      <c r="BW188" s="52">
        <f aca="true" t="shared" si="25" ref="BW188:DD188">6*BW149</f>
        <v>6</v>
      </c>
      <c r="BX188" s="52">
        <f t="shared" si="25"/>
        <v>6</v>
      </c>
      <c r="BY188" s="52">
        <f t="shared" si="25"/>
        <v>6</v>
      </c>
      <c r="BZ188" s="52">
        <f t="shared" si="25"/>
        <v>6</v>
      </c>
      <c r="CA188" s="52">
        <f t="shared" si="25"/>
        <v>6</v>
      </c>
      <c r="CB188" s="52">
        <f t="shared" si="25"/>
        <v>6</v>
      </c>
      <c r="CC188" s="52">
        <f t="shared" si="25"/>
        <v>6</v>
      </c>
      <c r="CD188" s="52">
        <f t="shared" si="25"/>
        <v>6</v>
      </c>
      <c r="CE188" s="52">
        <f t="shared" si="25"/>
        <v>6</v>
      </c>
      <c r="CF188" s="52">
        <f t="shared" si="25"/>
        <v>6</v>
      </c>
      <c r="CG188" s="52">
        <f t="shared" si="25"/>
        <v>6</v>
      </c>
      <c r="CH188" s="52">
        <f t="shared" si="25"/>
        <v>6</v>
      </c>
      <c r="CI188" s="52">
        <f t="shared" si="25"/>
        <v>6</v>
      </c>
      <c r="CJ188" s="52">
        <f t="shared" si="25"/>
        <v>6</v>
      </c>
      <c r="CK188" s="52">
        <f t="shared" si="25"/>
        <v>6</v>
      </c>
      <c r="CL188" s="52">
        <f t="shared" si="25"/>
        <v>6</v>
      </c>
      <c r="CM188" s="52">
        <f t="shared" si="25"/>
        <v>6</v>
      </c>
      <c r="CN188" s="52">
        <f t="shared" si="25"/>
        <v>6</v>
      </c>
      <c r="CO188" s="52">
        <f t="shared" si="25"/>
        <v>6</v>
      </c>
      <c r="CP188" s="52">
        <f t="shared" si="25"/>
        <v>6</v>
      </c>
      <c r="CQ188" s="52">
        <f t="shared" si="25"/>
        <v>6</v>
      </c>
      <c r="CR188" s="52">
        <f t="shared" si="25"/>
        <v>6</v>
      </c>
      <c r="CS188" s="52">
        <f t="shared" si="25"/>
        <v>0</v>
      </c>
      <c r="CT188" s="52">
        <f t="shared" si="25"/>
        <v>6</v>
      </c>
      <c r="CU188" s="52">
        <f t="shared" si="25"/>
        <v>0</v>
      </c>
      <c r="CV188" s="52">
        <f t="shared" si="25"/>
        <v>0</v>
      </c>
      <c r="CW188" s="52">
        <f t="shared" si="25"/>
        <v>0</v>
      </c>
      <c r="CX188" s="52">
        <f t="shared" si="25"/>
        <v>42</v>
      </c>
      <c r="CY188" s="52">
        <f t="shared" si="25"/>
        <v>24</v>
      </c>
      <c r="CZ188" s="52">
        <f t="shared" si="25"/>
        <v>0</v>
      </c>
      <c r="DA188" s="52">
        <f t="shared" si="25"/>
        <v>0</v>
      </c>
      <c r="DB188" s="52">
        <f t="shared" si="25"/>
        <v>0</v>
      </c>
      <c r="DC188" s="52">
        <f t="shared" si="25"/>
        <v>42</v>
      </c>
      <c r="DD188" s="52">
        <f t="shared" si="25"/>
        <v>6</v>
      </c>
      <c r="DE188" s="30"/>
      <c r="DF188" s="60">
        <f t="shared" si="22"/>
        <v>888</v>
      </c>
      <c r="DG188" s="61">
        <f t="shared" si="16"/>
        <v>82584</v>
      </c>
      <c r="DH188" s="61">
        <f t="shared" si="17"/>
        <v>76368</v>
      </c>
      <c r="DI188" s="61"/>
      <c r="DJ188" s="61"/>
    </row>
    <row r="189" spans="1:114" ht="17.25">
      <c r="A189" s="9"/>
      <c r="B189" s="24" t="s">
        <v>73</v>
      </c>
      <c r="C189" s="10"/>
      <c r="D189" s="8"/>
      <c r="E189" s="52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2"/>
      <c r="U189" s="52"/>
      <c r="V189" s="52"/>
      <c r="W189" s="51"/>
      <c r="X189" s="52"/>
      <c r="Y189" s="51"/>
      <c r="Z189" s="51"/>
      <c r="AA189" s="51"/>
      <c r="AB189" s="51"/>
      <c r="AC189" s="51"/>
      <c r="AD189" s="51"/>
      <c r="AE189" s="51"/>
      <c r="AF189" s="51"/>
      <c r="AG189" s="52"/>
      <c r="AH189" s="20"/>
      <c r="AI189" s="20"/>
      <c r="AJ189" s="52"/>
      <c r="AK189" s="52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2"/>
      <c r="BN189" s="52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2"/>
      <c r="CF189" s="51"/>
      <c r="CG189" s="51"/>
      <c r="CH189" s="52"/>
      <c r="CI189" s="51"/>
      <c r="CJ189" s="51"/>
      <c r="CK189" s="51"/>
      <c r="CL189" s="51"/>
      <c r="CM189" s="51"/>
      <c r="CN189" s="51"/>
      <c r="CO189" s="51"/>
      <c r="CP189" s="51"/>
      <c r="CQ189" s="52"/>
      <c r="CR189" s="52"/>
      <c r="CS189" s="52"/>
      <c r="CT189" s="51"/>
      <c r="CU189" s="52"/>
      <c r="CV189" s="52"/>
      <c r="CW189" s="51"/>
      <c r="CX189" s="52"/>
      <c r="CY189" s="52"/>
      <c r="CZ189" s="30"/>
      <c r="DA189" s="30"/>
      <c r="DB189" s="30"/>
      <c r="DC189" s="30"/>
      <c r="DD189" s="20"/>
      <c r="DE189" s="20"/>
      <c r="DF189" s="19">
        <f t="shared" si="22"/>
        <v>0</v>
      </c>
      <c r="DG189" s="23">
        <f t="shared" si="16"/>
        <v>0</v>
      </c>
      <c r="DH189" s="23">
        <f t="shared" si="17"/>
        <v>0</v>
      </c>
      <c r="DI189" s="23"/>
      <c r="DJ189" s="23"/>
    </row>
    <row r="190" spans="1:115" ht="34.5">
      <c r="A190" s="9">
        <v>102</v>
      </c>
      <c r="B190" s="41" t="s">
        <v>74</v>
      </c>
      <c r="C190" s="10" t="s">
        <v>166</v>
      </c>
      <c r="D190" s="8">
        <v>139</v>
      </c>
      <c r="E190" s="52">
        <v>135</v>
      </c>
      <c r="F190" s="52">
        <v>60</v>
      </c>
      <c r="G190" s="52">
        <v>60</v>
      </c>
      <c r="H190" s="52">
        <v>60</v>
      </c>
      <c r="I190" s="52">
        <v>60</v>
      </c>
      <c r="J190" s="52">
        <v>60</v>
      </c>
      <c r="K190" s="52">
        <v>90</v>
      </c>
      <c r="L190" s="52">
        <v>90</v>
      </c>
      <c r="M190" s="52">
        <v>60</v>
      </c>
      <c r="N190" s="52">
        <v>60</v>
      </c>
      <c r="O190" s="52">
        <v>60</v>
      </c>
      <c r="P190" s="52">
        <v>90</v>
      </c>
      <c r="Q190" s="52">
        <v>56</v>
      </c>
      <c r="R190" s="52">
        <v>149</v>
      </c>
      <c r="S190" s="52">
        <v>90</v>
      </c>
      <c r="T190" s="52">
        <v>34</v>
      </c>
      <c r="U190" s="52">
        <v>73</v>
      </c>
      <c r="V190" s="52">
        <v>95</v>
      </c>
      <c r="W190" s="52">
        <v>60</v>
      </c>
      <c r="X190" s="52">
        <v>108</v>
      </c>
      <c r="Y190" s="52">
        <v>60</v>
      </c>
      <c r="Z190" s="52">
        <v>60</v>
      </c>
      <c r="AA190" s="52">
        <v>60</v>
      </c>
      <c r="AB190" s="52">
        <v>119</v>
      </c>
      <c r="AC190" s="52">
        <v>60</v>
      </c>
      <c r="AD190" s="52">
        <v>60</v>
      </c>
      <c r="AE190" s="52">
        <v>84</v>
      </c>
      <c r="AF190" s="52">
        <v>60</v>
      </c>
      <c r="AG190" s="52">
        <v>72</v>
      </c>
      <c r="AH190" s="52">
        <v>60</v>
      </c>
      <c r="AI190" s="52">
        <v>64</v>
      </c>
      <c r="AJ190" s="52">
        <v>72</v>
      </c>
      <c r="AK190" s="52">
        <v>108</v>
      </c>
      <c r="AL190" s="52">
        <v>60</v>
      </c>
      <c r="AM190" s="52">
        <v>59</v>
      </c>
      <c r="AN190" s="52">
        <v>60</v>
      </c>
      <c r="AO190" s="52">
        <v>60</v>
      </c>
      <c r="AP190" s="52">
        <v>75</v>
      </c>
      <c r="AQ190" s="52">
        <v>59</v>
      </c>
      <c r="AR190" s="52">
        <v>59</v>
      </c>
      <c r="AS190" s="52">
        <v>60</v>
      </c>
      <c r="AT190" s="52">
        <v>119</v>
      </c>
      <c r="AU190" s="52">
        <v>90</v>
      </c>
      <c r="AV190" s="52">
        <v>56</v>
      </c>
      <c r="AW190" s="52">
        <v>122</v>
      </c>
      <c r="AX190" s="52">
        <v>60</v>
      </c>
      <c r="AY190" s="52">
        <v>90</v>
      </c>
      <c r="AZ190" s="52">
        <v>90</v>
      </c>
      <c r="BA190" s="52">
        <v>59</v>
      </c>
      <c r="BB190" s="52">
        <v>59</v>
      </c>
      <c r="BC190" s="52">
        <v>119</v>
      </c>
      <c r="BD190" s="52">
        <v>60</v>
      </c>
      <c r="BE190" s="52">
        <v>119</v>
      </c>
      <c r="BF190" s="52">
        <v>60</v>
      </c>
      <c r="BG190" s="52">
        <v>60</v>
      </c>
      <c r="BH190" s="52">
        <v>60</v>
      </c>
      <c r="BI190" s="52">
        <v>60</v>
      </c>
      <c r="BJ190" s="52">
        <v>90</v>
      </c>
      <c r="BK190" s="52">
        <v>56</v>
      </c>
      <c r="BL190" s="52">
        <v>60</v>
      </c>
      <c r="BM190" s="52">
        <v>90</v>
      </c>
      <c r="BN190" s="52">
        <v>67</v>
      </c>
      <c r="BO190" s="52">
        <v>108</v>
      </c>
      <c r="BP190" s="52">
        <v>60</v>
      </c>
      <c r="BQ190" s="52">
        <v>60</v>
      </c>
      <c r="BR190" s="52">
        <v>60</v>
      </c>
      <c r="BS190" s="52">
        <v>90</v>
      </c>
      <c r="BT190" s="52">
        <v>60</v>
      </c>
      <c r="BU190" s="52">
        <v>149</v>
      </c>
      <c r="BV190" s="52">
        <v>40</v>
      </c>
      <c r="BW190" s="52">
        <v>60</v>
      </c>
      <c r="BX190" s="52">
        <v>149</v>
      </c>
      <c r="BY190" s="52">
        <v>65</v>
      </c>
      <c r="BZ190" s="52">
        <v>60</v>
      </c>
      <c r="CA190" s="52">
        <v>60</v>
      </c>
      <c r="CB190" s="52">
        <v>60</v>
      </c>
      <c r="CC190" s="52">
        <v>60</v>
      </c>
      <c r="CD190" s="52">
        <v>60</v>
      </c>
      <c r="CE190" s="52">
        <v>331</v>
      </c>
      <c r="CF190" s="52">
        <v>60</v>
      </c>
      <c r="CG190" s="52">
        <v>56</v>
      </c>
      <c r="CH190" s="52">
        <v>80</v>
      </c>
      <c r="CI190" s="52">
        <v>90</v>
      </c>
      <c r="CJ190" s="52">
        <v>56</v>
      </c>
      <c r="CK190" s="52">
        <v>150</v>
      </c>
      <c r="CL190" s="52">
        <v>90</v>
      </c>
      <c r="CM190" s="52">
        <v>90</v>
      </c>
      <c r="CN190" s="52">
        <v>56</v>
      </c>
      <c r="CO190" s="52">
        <v>60</v>
      </c>
      <c r="CP190" s="52">
        <v>119</v>
      </c>
      <c r="CQ190" s="52">
        <v>224</v>
      </c>
      <c r="CR190" s="52">
        <v>125</v>
      </c>
      <c r="CS190" s="52">
        <v>223</v>
      </c>
      <c r="CT190" s="52">
        <v>60</v>
      </c>
      <c r="CU190" s="52">
        <v>144</v>
      </c>
      <c r="CV190" s="52">
        <v>25</v>
      </c>
      <c r="CW190" s="52">
        <v>32</v>
      </c>
      <c r="CX190" s="52">
        <v>252</v>
      </c>
      <c r="CY190" s="52">
        <v>315</v>
      </c>
      <c r="CZ190" s="52">
        <v>156</v>
      </c>
      <c r="DA190" s="52">
        <v>96</v>
      </c>
      <c r="DB190" s="52">
        <v>96</v>
      </c>
      <c r="DC190" s="52">
        <v>210</v>
      </c>
      <c r="DD190" s="52">
        <v>12</v>
      </c>
      <c r="DE190" s="20">
        <v>0</v>
      </c>
      <c r="DF190" s="19">
        <f t="shared" si="22"/>
        <v>8901</v>
      </c>
      <c r="DG190" s="23">
        <f t="shared" si="16"/>
        <v>1201635</v>
      </c>
      <c r="DH190" s="23">
        <f t="shared" si="17"/>
        <v>1237239</v>
      </c>
      <c r="DI190" s="23"/>
      <c r="DJ190" s="23"/>
      <c r="DK190" s="5" t="s">
        <v>331</v>
      </c>
    </row>
    <row r="191" spans="1:115" ht="34.5">
      <c r="A191" s="9">
        <v>103</v>
      </c>
      <c r="B191" s="41" t="s">
        <v>102</v>
      </c>
      <c r="C191" s="10" t="s">
        <v>6</v>
      </c>
      <c r="D191" s="8">
        <v>0.93</v>
      </c>
      <c r="E191" s="52">
        <v>0.9</v>
      </c>
      <c r="F191" s="51">
        <v>596</v>
      </c>
      <c r="G191" s="51">
        <v>599</v>
      </c>
      <c r="H191" s="51">
        <v>598</v>
      </c>
      <c r="I191" s="51">
        <v>603</v>
      </c>
      <c r="J191" s="51">
        <v>598</v>
      </c>
      <c r="K191" s="51">
        <v>974</v>
      </c>
      <c r="L191" s="51">
        <v>974</v>
      </c>
      <c r="M191" s="51">
        <v>545</v>
      </c>
      <c r="N191" s="51">
        <v>598</v>
      </c>
      <c r="O191" s="51">
        <v>606</v>
      </c>
      <c r="P191" s="51">
        <v>979</v>
      </c>
      <c r="Q191" s="51">
        <v>608</v>
      </c>
      <c r="R191" s="51">
        <v>1567</v>
      </c>
      <c r="S191" s="51">
        <v>1267</v>
      </c>
      <c r="T191" s="52">
        <v>1292</v>
      </c>
      <c r="U191" s="52">
        <v>1424</v>
      </c>
      <c r="V191" s="52">
        <v>1820</v>
      </c>
      <c r="W191" s="51">
        <v>602</v>
      </c>
      <c r="X191" s="52">
        <v>1670</v>
      </c>
      <c r="Y191" s="51">
        <v>603</v>
      </c>
      <c r="Z191" s="51">
        <v>603</v>
      </c>
      <c r="AA191" s="51">
        <v>544</v>
      </c>
      <c r="AB191" s="51">
        <v>776</v>
      </c>
      <c r="AC191" s="51">
        <v>602</v>
      </c>
      <c r="AD191" s="51">
        <v>594</v>
      </c>
      <c r="AE191" s="51">
        <v>971</v>
      </c>
      <c r="AF191" s="51">
        <v>595</v>
      </c>
      <c r="AG191" s="52">
        <v>639</v>
      </c>
      <c r="AH191" s="51">
        <v>600</v>
      </c>
      <c r="AI191" s="51">
        <v>189</v>
      </c>
      <c r="AJ191" s="52">
        <v>1336</v>
      </c>
      <c r="AK191" s="52">
        <v>1918</v>
      </c>
      <c r="AL191" s="51">
        <v>598</v>
      </c>
      <c r="AM191" s="51">
        <v>596</v>
      </c>
      <c r="AN191" s="51">
        <v>598</v>
      </c>
      <c r="AO191" s="51">
        <v>598</v>
      </c>
      <c r="AP191" s="51">
        <v>882</v>
      </c>
      <c r="AQ191" s="51">
        <v>599</v>
      </c>
      <c r="AR191" s="51">
        <v>599</v>
      </c>
      <c r="AS191" s="51">
        <v>598</v>
      </c>
      <c r="AT191" s="51">
        <v>1264</v>
      </c>
      <c r="AU191" s="51">
        <v>971</v>
      </c>
      <c r="AV191" s="51">
        <v>606</v>
      </c>
      <c r="AW191" s="51">
        <v>1267</v>
      </c>
      <c r="AX191" s="51">
        <v>607</v>
      </c>
      <c r="AY191" s="51">
        <v>962</v>
      </c>
      <c r="AZ191" s="51">
        <v>971</v>
      </c>
      <c r="BA191" s="51">
        <v>599</v>
      </c>
      <c r="BB191" s="51">
        <v>599</v>
      </c>
      <c r="BC191" s="51">
        <v>1267</v>
      </c>
      <c r="BD191" s="51">
        <v>598</v>
      </c>
      <c r="BE191" s="51">
        <v>1268</v>
      </c>
      <c r="BF191" s="51">
        <v>600</v>
      </c>
      <c r="BG191" s="51">
        <v>418</v>
      </c>
      <c r="BH191" s="51">
        <v>418</v>
      </c>
      <c r="BI191" s="51">
        <v>598</v>
      </c>
      <c r="BJ191" s="51">
        <v>969</v>
      </c>
      <c r="BK191" s="51">
        <v>598</v>
      </c>
      <c r="BL191" s="51">
        <v>598</v>
      </c>
      <c r="BM191" s="52">
        <v>1567</v>
      </c>
      <c r="BN191" s="52">
        <v>1570</v>
      </c>
      <c r="BO191" s="51">
        <v>603</v>
      </c>
      <c r="BP191" s="51">
        <v>608</v>
      </c>
      <c r="BQ191" s="51">
        <v>593</v>
      </c>
      <c r="BR191" s="51">
        <v>607</v>
      </c>
      <c r="BS191" s="51">
        <v>979</v>
      </c>
      <c r="BT191" s="51">
        <v>593</v>
      </c>
      <c r="BU191" s="51">
        <v>1584</v>
      </c>
      <c r="BV191" s="51">
        <v>1000</v>
      </c>
      <c r="BW191" s="51">
        <v>602</v>
      </c>
      <c r="BX191" s="51">
        <v>1561</v>
      </c>
      <c r="BY191" s="51">
        <v>813</v>
      </c>
      <c r="BZ191" s="51">
        <v>650</v>
      </c>
      <c r="CA191" s="51">
        <v>650</v>
      </c>
      <c r="CB191" s="51">
        <v>664</v>
      </c>
      <c r="CC191" s="51">
        <v>664</v>
      </c>
      <c r="CD191" s="51">
        <v>665</v>
      </c>
      <c r="CE191" s="52">
        <v>2614</v>
      </c>
      <c r="CF191" s="51">
        <v>598</v>
      </c>
      <c r="CG191" s="51">
        <v>683</v>
      </c>
      <c r="CH191" s="52">
        <v>596</v>
      </c>
      <c r="CI191" s="51">
        <v>1046</v>
      </c>
      <c r="CJ191" s="51">
        <v>603</v>
      </c>
      <c r="CK191" s="51">
        <v>1450</v>
      </c>
      <c r="CL191" s="51">
        <v>960</v>
      </c>
      <c r="CM191" s="51">
        <v>957</v>
      </c>
      <c r="CN191" s="51">
        <v>606</v>
      </c>
      <c r="CO191" s="51">
        <v>611</v>
      </c>
      <c r="CP191" s="51">
        <v>1196</v>
      </c>
      <c r="CQ191" s="52">
        <v>1188</v>
      </c>
      <c r="CR191" s="52">
        <v>820</v>
      </c>
      <c r="CS191" s="52">
        <v>820</v>
      </c>
      <c r="CT191" s="51">
        <v>773</v>
      </c>
      <c r="CU191" s="52">
        <v>1046</v>
      </c>
      <c r="CV191" s="52">
        <v>729</v>
      </c>
      <c r="CW191" s="51"/>
      <c r="CX191" s="52">
        <v>4628</v>
      </c>
      <c r="CY191" s="52">
        <v>2614</v>
      </c>
      <c r="CZ191" s="52">
        <v>1144</v>
      </c>
      <c r="DA191" s="52">
        <v>393</v>
      </c>
      <c r="DB191" s="52">
        <v>312</v>
      </c>
      <c r="DC191" s="52">
        <v>5034</v>
      </c>
      <c r="DD191" s="51">
        <v>267</v>
      </c>
      <c r="DE191" s="20"/>
      <c r="DF191" s="19">
        <f t="shared" si="22"/>
        <v>95797</v>
      </c>
      <c r="DG191" s="23">
        <f t="shared" si="16"/>
        <v>86217.3</v>
      </c>
      <c r="DH191" s="23">
        <f t="shared" si="17"/>
        <v>89091.21</v>
      </c>
      <c r="DI191" s="23"/>
      <c r="DJ191" s="23"/>
      <c r="DK191" s="5" t="s">
        <v>332</v>
      </c>
    </row>
    <row r="192" spans="1:114" ht="34.5">
      <c r="A192" s="9"/>
      <c r="B192" s="41" t="s">
        <v>103</v>
      </c>
      <c r="C192" s="10"/>
      <c r="D192" s="8"/>
      <c r="E192" s="52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2"/>
      <c r="U192" s="52"/>
      <c r="V192" s="52"/>
      <c r="W192" s="51"/>
      <c r="X192" s="52"/>
      <c r="Y192" s="51"/>
      <c r="Z192" s="51"/>
      <c r="AA192" s="51"/>
      <c r="AB192" s="51"/>
      <c r="AC192" s="51"/>
      <c r="AD192" s="51"/>
      <c r="AE192" s="51"/>
      <c r="AF192" s="51"/>
      <c r="AG192" s="52"/>
      <c r="AH192" s="51"/>
      <c r="AI192" s="51"/>
      <c r="AJ192" s="52"/>
      <c r="AK192" s="52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2"/>
      <c r="BN192" s="52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2"/>
      <c r="CF192" s="51"/>
      <c r="CG192" s="51"/>
      <c r="CH192" s="52"/>
      <c r="CI192" s="51"/>
      <c r="CJ192" s="51"/>
      <c r="CK192" s="51"/>
      <c r="CL192" s="51"/>
      <c r="CM192" s="51"/>
      <c r="CN192" s="51"/>
      <c r="CO192" s="51"/>
      <c r="CP192" s="51"/>
      <c r="CQ192" s="52"/>
      <c r="CR192" s="52"/>
      <c r="CS192" s="52"/>
      <c r="CT192" s="51"/>
      <c r="CU192" s="52"/>
      <c r="CV192" s="52"/>
      <c r="CW192" s="51"/>
      <c r="CX192" s="52"/>
      <c r="CY192" s="52"/>
      <c r="CZ192" s="52"/>
      <c r="DA192" s="52"/>
      <c r="DB192" s="52"/>
      <c r="DC192" s="52"/>
      <c r="DD192" s="51"/>
      <c r="DE192" s="20"/>
      <c r="DF192" s="19">
        <f t="shared" si="22"/>
        <v>0</v>
      </c>
      <c r="DG192" s="23">
        <f t="shared" si="16"/>
        <v>0</v>
      </c>
      <c r="DH192" s="23">
        <f t="shared" si="17"/>
        <v>0</v>
      </c>
      <c r="DI192" s="23"/>
      <c r="DJ192" s="23"/>
    </row>
    <row r="193" spans="1:115" ht="34.5">
      <c r="A193" s="59">
        <v>104</v>
      </c>
      <c r="B193" s="58" t="s">
        <v>104</v>
      </c>
      <c r="C193" s="72" t="s">
        <v>165</v>
      </c>
      <c r="D193" s="8">
        <v>23</v>
      </c>
      <c r="E193" s="52">
        <v>22</v>
      </c>
      <c r="F193" s="52">
        <v>40</v>
      </c>
      <c r="G193" s="52">
        <v>40</v>
      </c>
      <c r="H193" s="52">
        <v>40</v>
      </c>
      <c r="I193" s="52">
        <v>40</v>
      </c>
      <c r="J193" s="52">
        <v>40</v>
      </c>
      <c r="K193" s="52">
        <v>60</v>
      </c>
      <c r="L193" s="52">
        <v>60</v>
      </c>
      <c r="M193" s="52">
        <v>40</v>
      </c>
      <c r="N193" s="52">
        <v>40</v>
      </c>
      <c r="O193" s="52">
        <v>40</v>
      </c>
      <c r="P193" s="52">
        <v>60</v>
      </c>
      <c r="Q193" s="52">
        <v>40</v>
      </c>
      <c r="R193" s="52">
        <v>100</v>
      </c>
      <c r="S193" s="52">
        <v>80</v>
      </c>
      <c r="T193" s="52">
        <v>36</v>
      </c>
      <c r="U193" s="52">
        <v>36</v>
      </c>
      <c r="V193" s="52">
        <v>54</v>
      </c>
      <c r="W193" s="52">
        <v>40</v>
      </c>
      <c r="X193" s="52">
        <v>54</v>
      </c>
      <c r="Y193" s="52">
        <v>40</v>
      </c>
      <c r="Z193" s="52">
        <v>40</v>
      </c>
      <c r="AA193" s="52">
        <v>40</v>
      </c>
      <c r="AB193" s="52">
        <v>80</v>
      </c>
      <c r="AC193" s="52">
        <v>40</v>
      </c>
      <c r="AD193" s="52">
        <v>40</v>
      </c>
      <c r="AE193" s="52">
        <v>60</v>
      </c>
      <c r="AF193" s="52">
        <v>40</v>
      </c>
      <c r="AG193" s="52">
        <v>54</v>
      </c>
      <c r="AH193" s="30">
        <v>40</v>
      </c>
      <c r="AI193" s="30">
        <v>44</v>
      </c>
      <c r="AJ193" s="52">
        <v>36</v>
      </c>
      <c r="AK193" s="52">
        <v>54</v>
      </c>
      <c r="AL193" s="52">
        <v>40</v>
      </c>
      <c r="AM193" s="52">
        <v>40</v>
      </c>
      <c r="AN193" s="52">
        <v>40</v>
      </c>
      <c r="AO193" s="52">
        <v>40</v>
      </c>
      <c r="AP193" s="52">
        <v>50</v>
      </c>
      <c r="AQ193" s="52">
        <v>40</v>
      </c>
      <c r="AR193" s="52">
        <v>40</v>
      </c>
      <c r="AS193" s="52">
        <v>40</v>
      </c>
      <c r="AT193" s="52">
        <v>80</v>
      </c>
      <c r="AU193" s="52">
        <v>60</v>
      </c>
      <c r="AV193" s="52">
        <v>40</v>
      </c>
      <c r="AW193" s="52">
        <v>80</v>
      </c>
      <c r="AX193" s="52">
        <v>40</v>
      </c>
      <c r="AY193" s="52">
        <v>60</v>
      </c>
      <c r="AZ193" s="52">
        <v>60</v>
      </c>
      <c r="BA193" s="52">
        <v>40</v>
      </c>
      <c r="BB193" s="52">
        <v>40</v>
      </c>
      <c r="BC193" s="52">
        <v>80</v>
      </c>
      <c r="BD193" s="52">
        <v>40</v>
      </c>
      <c r="BE193" s="52">
        <v>80</v>
      </c>
      <c r="BF193" s="52">
        <v>40</v>
      </c>
      <c r="BG193" s="52">
        <v>40</v>
      </c>
      <c r="BH193" s="52">
        <v>40</v>
      </c>
      <c r="BI193" s="52">
        <v>40</v>
      </c>
      <c r="BJ193" s="52">
        <v>60</v>
      </c>
      <c r="BK193" s="52">
        <v>40</v>
      </c>
      <c r="BL193" s="52">
        <v>40</v>
      </c>
      <c r="BM193" s="52">
        <v>60</v>
      </c>
      <c r="BN193" s="52">
        <v>36</v>
      </c>
      <c r="BO193" s="52">
        <v>40</v>
      </c>
      <c r="BP193" s="52">
        <v>40</v>
      </c>
      <c r="BQ193" s="52">
        <v>40</v>
      </c>
      <c r="BR193" s="52">
        <v>40</v>
      </c>
      <c r="BS193" s="52">
        <v>60</v>
      </c>
      <c r="BT193" s="52">
        <v>40</v>
      </c>
      <c r="BU193" s="52">
        <v>100</v>
      </c>
      <c r="BV193" s="52">
        <v>20</v>
      </c>
      <c r="BW193" s="52">
        <v>40</v>
      </c>
      <c r="BX193" s="52">
        <v>100</v>
      </c>
      <c r="BY193" s="52">
        <v>50</v>
      </c>
      <c r="BZ193" s="52">
        <v>40</v>
      </c>
      <c r="CA193" s="52">
        <v>40</v>
      </c>
      <c r="CB193" s="52">
        <v>40</v>
      </c>
      <c r="CC193" s="52">
        <v>40</v>
      </c>
      <c r="CD193" s="52">
        <v>40</v>
      </c>
      <c r="CE193" s="52">
        <v>72</v>
      </c>
      <c r="CF193" s="52">
        <v>40</v>
      </c>
      <c r="CG193" s="52">
        <v>40</v>
      </c>
      <c r="CH193" s="52">
        <v>46</v>
      </c>
      <c r="CI193" s="52">
        <v>60</v>
      </c>
      <c r="CJ193" s="52">
        <v>40</v>
      </c>
      <c r="CK193" s="52">
        <v>100</v>
      </c>
      <c r="CL193" s="52">
        <v>60</v>
      </c>
      <c r="CM193" s="52">
        <v>60</v>
      </c>
      <c r="CN193" s="52">
        <v>40</v>
      </c>
      <c r="CO193" s="52">
        <v>40</v>
      </c>
      <c r="CP193" s="52">
        <v>80</v>
      </c>
      <c r="CQ193" s="52">
        <v>36</v>
      </c>
      <c r="CR193" s="52">
        <v>18</v>
      </c>
      <c r="CS193" s="52">
        <v>36</v>
      </c>
      <c r="CT193" s="52">
        <v>40</v>
      </c>
      <c r="CU193" s="52">
        <v>72</v>
      </c>
      <c r="CV193" s="52">
        <v>18</v>
      </c>
      <c r="CW193" s="52">
        <v>16</v>
      </c>
      <c r="CX193" s="52">
        <v>126</v>
      </c>
      <c r="CY193" s="52">
        <v>72</v>
      </c>
      <c r="CZ193" s="30">
        <v>108</v>
      </c>
      <c r="DA193" s="30">
        <v>72</v>
      </c>
      <c r="DB193" s="30">
        <v>72</v>
      </c>
      <c r="DC193" s="30">
        <v>126</v>
      </c>
      <c r="DD193" s="30">
        <v>8</v>
      </c>
      <c r="DE193" s="30">
        <v>8</v>
      </c>
      <c r="DF193" s="60">
        <f t="shared" si="22"/>
        <v>5250</v>
      </c>
      <c r="DG193" s="61">
        <f t="shared" si="16"/>
        <v>115500</v>
      </c>
      <c r="DH193" s="61">
        <f t="shared" si="17"/>
        <v>120750</v>
      </c>
      <c r="DI193" s="61"/>
      <c r="DJ193" s="61"/>
      <c r="DK193" s="5" t="s">
        <v>332</v>
      </c>
    </row>
    <row r="194" spans="1:115" ht="17.25">
      <c r="A194" s="59">
        <v>105</v>
      </c>
      <c r="B194" s="58" t="s">
        <v>75</v>
      </c>
      <c r="C194" s="10" t="s">
        <v>6</v>
      </c>
      <c r="D194" s="8">
        <v>0.93</v>
      </c>
      <c r="E194" s="52">
        <v>0.9</v>
      </c>
      <c r="F194" s="52">
        <v>596</v>
      </c>
      <c r="G194" s="52">
        <v>599</v>
      </c>
      <c r="H194" s="52">
        <v>598</v>
      </c>
      <c r="I194" s="52">
        <v>603</v>
      </c>
      <c r="J194" s="52">
        <v>598</v>
      </c>
      <c r="K194" s="52">
        <v>974</v>
      </c>
      <c r="L194" s="52">
        <v>974</v>
      </c>
      <c r="M194" s="52">
        <v>545</v>
      </c>
      <c r="N194" s="52">
        <v>598</v>
      </c>
      <c r="O194" s="52">
        <v>606</v>
      </c>
      <c r="P194" s="52">
        <v>979</v>
      </c>
      <c r="Q194" s="52">
        <v>608</v>
      </c>
      <c r="R194" s="52">
        <v>1567</v>
      </c>
      <c r="S194" s="52">
        <v>1267</v>
      </c>
      <c r="T194" s="52">
        <v>646</v>
      </c>
      <c r="U194" s="52">
        <v>712</v>
      </c>
      <c r="V194" s="52">
        <v>910</v>
      </c>
      <c r="W194" s="52">
        <v>602</v>
      </c>
      <c r="X194" s="52">
        <v>835</v>
      </c>
      <c r="Y194" s="52">
        <v>603</v>
      </c>
      <c r="Z194" s="52">
        <v>603</v>
      </c>
      <c r="AA194" s="52">
        <v>544</v>
      </c>
      <c r="AB194" s="52">
        <v>776</v>
      </c>
      <c r="AC194" s="52">
        <v>602</v>
      </c>
      <c r="AD194" s="52">
        <v>594</v>
      </c>
      <c r="AE194" s="52">
        <v>971</v>
      </c>
      <c r="AF194" s="52">
        <v>595</v>
      </c>
      <c r="AG194" s="52">
        <v>639</v>
      </c>
      <c r="AH194" s="52">
        <v>600</v>
      </c>
      <c r="AI194" s="52">
        <v>189</v>
      </c>
      <c r="AJ194" s="52">
        <v>668</v>
      </c>
      <c r="AK194" s="52">
        <v>959</v>
      </c>
      <c r="AL194" s="52">
        <v>598</v>
      </c>
      <c r="AM194" s="52">
        <v>596</v>
      </c>
      <c r="AN194" s="52">
        <v>598</v>
      </c>
      <c r="AO194" s="52">
        <v>598</v>
      </c>
      <c r="AP194" s="52">
        <v>882</v>
      </c>
      <c r="AQ194" s="52">
        <v>599</v>
      </c>
      <c r="AR194" s="52">
        <v>599</v>
      </c>
      <c r="AS194" s="52">
        <v>598</v>
      </c>
      <c r="AT194" s="52">
        <v>1264</v>
      </c>
      <c r="AU194" s="52">
        <v>971</v>
      </c>
      <c r="AV194" s="52">
        <v>606</v>
      </c>
      <c r="AW194" s="52">
        <v>1267</v>
      </c>
      <c r="AX194" s="52">
        <v>607</v>
      </c>
      <c r="AY194" s="52">
        <v>962</v>
      </c>
      <c r="AZ194" s="52">
        <v>971</v>
      </c>
      <c r="BA194" s="52">
        <v>599</v>
      </c>
      <c r="BB194" s="52">
        <v>599</v>
      </c>
      <c r="BC194" s="52">
        <v>1267</v>
      </c>
      <c r="BD194" s="52">
        <v>598</v>
      </c>
      <c r="BE194" s="52">
        <v>1268</v>
      </c>
      <c r="BF194" s="52">
        <v>600</v>
      </c>
      <c r="BG194" s="52">
        <v>418</v>
      </c>
      <c r="BH194" s="52">
        <v>418</v>
      </c>
      <c r="BI194" s="52">
        <v>598</v>
      </c>
      <c r="BJ194" s="52">
        <v>969</v>
      </c>
      <c r="BK194" s="52">
        <v>598</v>
      </c>
      <c r="BL194" s="52">
        <v>598</v>
      </c>
      <c r="BM194" s="52">
        <v>1567</v>
      </c>
      <c r="BN194" s="52">
        <v>785</v>
      </c>
      <c r="BO194" s="52">
        <v>603</v>
      </c>
      <c r="BP194" s="52">
        <v>608</v>
      </c>
      <c r="BQ194" s="52">
        <v>593</v>
      </c>
      <c r="BR194" s="52">
        <v>607</v>
      </c>
      <c r="BS194" s="52">
        <v>979</v>
      </c>
      <c r="BT194" s="52">
        <v>593</v>
      </c>
      <c r="BU194" s="52">
        <v>1584</v>
      </c>
      <c r="BV194" s="52">
        <v>1000</v>
      </c>
      <c r="BW194" s="52">
        <v>602</v>
      </c>
      <c r="BX194" s="52">
        <v>1561</v>
      </c>
      <c r="BY194" s="52">
        <v>813</v>
      </c>
      <c r="BZ194" s="52">
        <v>650</v>
      </c>
      <c r="CA194" s="52">
        <v>650</v>
      </c>
      <c r="CB194" s="52">
        <v>664</v>
      </c>
      <c r="CC194" s="52">
        <v>664</v>
      </c>
      <c r="CD194" s="52">
        <v>665</v>
      </c>
      <c r="CE194" s="52">
        <v>1307</v>
      </c>
      <c r="CF194" s="52">
        <v>598</v>
      </c>
      <c r="CG194" s="52">
        <v>683</v>
      </c>
      <c r="CH194" s="52">
        <v>298</v>
      </c>
      <c r="CI194" s="52">
        <v>1046</v>
      </c>
      <c r="CJ194" s="52">
        <v>603</v>
      </c>
      <c r="CK194" s="52">
        <v>1450</v>
      </c>
      <c r="CL194" s="52">
        <v>960</v>
      </c>
      <c r="CM194" s="52">
        <v>957</v>
      </c>
      <c r="CN194" s="52">
        <v>606</v>
      </c>
      <c r="CO194" s="52">
        <v>611</v>
      </c>
      <c r="CP194" s="52">
        <v>1196</v>
      </c>
      <c r="CQ194" s="52">
        <v>594</v>
      </c>
      <c r="CR194" s="52">
        <v>410</v>
      </c>
      <c r="CS194" s="52">
        <v>410</v>
      </c>
      <c r="CT194" s="52">
        <v>773</v>
      </c>
      <c r="CU194" s="52">
        <v>1046</v>
      </c>
      <c r="CV194" s="52">
        <v>729</v>
      </c>
      <c r="CW194" s="52"/>
      <c r="CX194" s="52">
        <v>2314</v>
      </c>
      <c r="CY194" s="52">
        <v>1307</v>
      </c>
      <c r="CZ194" s="52">
        <v>1144</v>
      </c>
      <c r="DA194" s="52">
        <v>393</v>
      </c>
      <c r="DB194" s="52">
        <v>312</v>
      </c>
      <c r="DC194" s="52">
        <v>2948</v>
      </c>
      <c r="DD194" s="52">
        <v>267</v>
      </c>
      <c r="DE194" s="30"/>
      <c r="DF194" s="60">
        <f t="shared" si="22"/>
        <v>81556</v>
      </c>
      <c r="DG194" s="61">
        <f t="shared" si="16"/>
        <v>73400.40000000001</v>
      </c>
      <c r="DH194" s="61">
        <f t="shared" si="17"/>
        <v>75847.08</v>
      </c>
      <c r="DI194" s="61"/>
      <c r="DJ194" s="61"/>
      <c r="DK194" s="5" t="s">
        <v>332</v>
      </c>
    </row>
    <row r="195" spans="1:114" ht="34.5">
      <c r="A195" s="9"/>
      <c r="B195" s="69" t="s">
        <v>105</v>
      </c>
      <c r="C195" s="10"/>
      <c r="D195" s="70"/>
      <c r="E195" s="62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2"/>
      <c r="U195" s="52"/>
      <c r="V195" s="52"/>
      <c r="W195" s="51"/>
      <c r="X195" s="52"/>
      <c r="Y195" s="51"/>
      <c r="Z195" s="51"/>
      <c r="AA195" s="51"/>
      <c r="AB195" s="51"/>
      <c r="AC195" s="51"/>
      <c r="AD195" s="51"/>
      <c r="AE195" s="51"/>
      <c r="AF195" s="51"/>
      <c r="AG195" s="52"/>
      <c r="AH195" s="20"/>
      <c r="AI195" s="20"/>
      <c r="AJ195" s="52"/>
      <c r="AK195" s="52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2"/>
      <c r="BN195" s="52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2"/>
      <c r="CF195" s="51"/>
      <c r="CG195" s="51"/>
      <c r="CH195" s="52"/>
      <c r="CI195" s="51"/>
      <c r="CJ195" s="51"/>
      <c r="CK195" s="51"/>
      <c r="CL195" s="51"/>
      <c r="CM195" s="51"/>
      <c r="CN195" s="51"/>
      <c r="CO195" s="51"/>
      <c r="CP195" s="51"/>
      <c r="CQ195" s="52"/>
      <c r="CR195" s="52"/>
      <c r="CS195" s="52"/>
      <c r="CT195" s="51"/>
      <c r="CU195" s="52"/>
      <c r="CV195" s="52"/>
      <c r="CW195" s="51"/>
      <c r="CX195" s="52"/>
      <c r="CY195" s="52"/>
      <c r="CZ195" s="30"/>
      <c r="DA195" s="30"/>
      <c r="DB195" s="30"/>
      <c r="DC195" s="30"/>
      <c r="DD195" s="20"/>
      <c r="DE195" s="20"/>
      <c r="DF195" s="19">
        <f t="shared" si="22"/>
        <v>0</v>
      </c>
      <c r="DG195" s="23">
        <f t="shared" si="16"/>
        <v>0</v>
      </c>
      <c r="DH195" s="23">
        <f t="shared" si="17"/>
        <v>0</v>
      </c>
      <c r="DI195" s="23"/>
      <c r="DJ195" s="23"/>
    </row>
    <row r="196" spans="1:114" ht="34.5">
      <c r="A196" s="59"/>
      <c r="B196" s="58" t="s">
        <v>361</v>
      </c>
      <c r="C196" s="10" t="s">
        <v>15</v>
      </c>
      <c r="D196" s="8">
        <v>200</v>
      </c>
      <c r="E196" s="8">
        <v>200</v>
      </c>
      <c r="F196" s="51">
        <v>4</v>
      </c>
      <c r="G196" s="51">
        <v>4</v>
      </c>
      <c r="H196" s="51">
        <v>4</v>
      </c>
      <c r="I196" s="51">
        <v>4</v>
      </c>
      <c r="J196" s="51">
        <v>4</v>
      </c>
      <c r="K196" s="51">
        <v>6</v>
      </c>
      <c r="L196" s="51">
        <v>6</v>
      </c>
      <c r="M196" s="51">
        <v>4</v>
      </c>
      <c r="N196" s="51">
        <v>4</v>
      </c>
      <c r="O196" s="51">
        <v>4</v>
      </c>
      <c r="P196" s="51">
        <v>6</v>
      </c>
      <c r="Q196" s="51">
        <v>4</v>
      </c>
      <c r="R196" s="51">
        <v>10</v>
      </c>
      <c r="S196" s="51">
        <v>8</v>
      </c>
      <c r="T196" s="52">
        <v>1</v>
      </c>
      <c r="U196" s="52">
        <v>1</v>
      </c>
      <c r="V196" s="52">
        <v>3</v>
      </c>
      <c r="W196" s="51">
        <v>4</v>
      </c>
      <c r="X196" s="52">
        <v>3</v>
      </c>
      <c r="Y196" s="51">
        <v>4</v>
      </c>
      <c r="Z196" s="51">
        <v>4</v>
      </c>
      <c r="AA196" s="51">
        <v>4</v>
      </c>
      <c r="AB196" s="51">
        <v>8</v>
      </c>
      <c r="AC196" s="51">
        <v>4</v>
      </c>
      <c r="AD196" s="51">
        <v>4</v>
      </c>
      <c r="AE196" s="51">
        <v>6</v>
      </c>
      <c r="AF196" s="51">
        <v>4</v>
      </c>
      <c r="AG196" s="52">
        <v>3</v>
      </c>
      <c r="AH196" s="51">
        <v>4</v>
      </c>
      <c r="AI196" s="51">
        <v>4</v>
      </c>
      <c r="AJ196" s="52">
        <v>2</v>
      </c>
      <c r="AK196" s="52">
        <v>3</v>
      </c>
      <c r="AL196" s="51">
        <v>4</v>
      </c>
      <c r="AM196" s="51">
        <v>4</v>
      </c>
      <c r="AN196" s="51">
        <v>4</v>
      </c>
      <c r="AO196" s="51">
        <v>4</v>
      </c>
      <c r="AP196" s="51">
        <v>5</v>
      </c>
      <c r="AQ196" s="51">
        <v>4</v>
      </c>
      <c r="AR196" s="51">
        <v>4</v>
      </c>
      <c r="AS196" s="51">
        <v>4</v>
      </c>
      <c r="AT196" s="51">
        <v>8</v>
      </c>
      <c r="AU196" s="51">
        <v>6</v>
      </c>
      <c r="AV196" s="51">
        <v>4</v>
      </c>
      <c r="AW196" s="51">
        <v>8</v>
      </c>
      <c r="AX196" s="51">
        <v>4</v>
      </c>
      <c r="AY196" s="51">
        <v>6</v>
      </c>
      <c r="AZ196" s="51">
        <v>4</v>
      </c>
      <c r="BA196" s="51">
        <v>4</v>
      </c>
      <c r="BB196" s="51">
        <v>4</v>
      </c>
      <c r="BC196" s="51">
        <v>8</v>
      </c>
      <c r="BD196" s="51">
        <v>4</v>
      </c>
      <c r="BE196" s="51">
        <v>8</v>
      </c>
      <c r="BF196" s="51">
        <v>4</v>
      </c>
      <c r="BG196" s="51">
        <v>4</v>
      </c>
      <c r="BH196" s="51">
        <v>4</v>
      </c>
      <c r="BI196" s="51">
        <v>4</v>
      </c>
      <c r="BJ196" s="51">
        <v>6</v>
      </c>
      <c r="BK196" s="51">
        <v>4</v>
      </c>
      <c r="BL196" s="51">
        <v>4</v>
      </c>
      <c r="BM196" s="52">
        <v>6</v>
      </c>
      <c r="BN196" s="52">
        <v>4</v>
      </c>
      <c r="BO196" s="51">
        <v>4</v>
      </c>
      <c r="BP196" s="51">
        <v>4</v>
      </c>
      <c r="BQ196" s="51">
        <v>4</v>
      </c>
      <c r="BR196" s="51">
        <v>4</v>
      </c>
      <c r="BS196" s="51">
        <v>6</v>
      </c>
      <c r="BT196" s="51">
        <v>4</v>
      </c>
      <c r="BU196" s="51">
        <v>10</v>
      </c>
      <c r="BV196" s="51">
        <v>1</v>
      </c>
      <c r="BW196" s="51">
        <v>4</v>
      </c>
      <c r="BX196" s="51">
        <v>10</v>
      </c>
      <c r="BY196" s="51">
        <v>5</v>
      </c>
      <c r="BZ196" s="51">
        <v>4</v>
      </c>
      <c r="CA196" s="51">
        <v>4</v>
      </c>
      <c r="CB196" s="51">
        <v>4</v>
      </c>
      <c r="CC196" s="51">
        <v>4</v>
      </c>
      <c r="CD196" s="51">
        <v>4</v>
      </c>
      <c r="CE196" s="52">
        <v>2</v>
      </c>
      <c r="CF196" s="51">
        <v>4</v>
      </c>
      <c r="CG196" s="51">
        <v>4</v>
      </c>
      <c r="CH196" s="52">
        <v>1</v>
      </c>
      <c r="CI196" s="51">
        <v>6</v>
      </c>
      <c r="CJ196" s="51">
        <v>4</v>
      </c>
      <c r="CK196" s="51">
        <v>10</v>
      </c>
      <c r="CL196" s="51">
        <v>6</v>
      </c>
      <c r="CM196" s="51">
        <v>6</v>
      </c>
      <c r="CN196" s="51">
        <v>4</v>
      </c>
      <c r="CO196" s="51">
        <v>4</v>
      </c>
      <c r="CP196" s="51">
        <v>8</v>
      </c>
      <c r="CQ196" s="52">
        <v>4</v>
      </c>
      <c r="CR196" s="52">
        <v>2</v>
      </c>
      <c r="CS196" s="52">
        <v>4</v>
      </c>
      <c r="CT196" s="51">
        <v>4</v>
      </c>
      <c r="CU196" s="52">
        <v>4</v>
      </c>
      <c r="CV196" s="52">
        <v>3</v>
      </c>
      <c r="CW196" s="51">
        <v>2</v>
      </c>
      <c r="CX196" s="52">
        <v>7</v>
      </c>
      <c r="CY196" s="52">
        <v>4</v>
      </c>
      <c r="CZ196" s="52">
        <v>6</v>
      </c>
      <c r="DA196" s="52">
        <v>4</v>
      </c>
      <c r="DB196" s="52">
        <v>4</v>
      </c>
      <c r="DC196" s="52">
        <v>7</v>
      </c>
      <c r="DD196" s="51">
        <v>2</v>
      </c>
      <c r="DE196" s="51">
        <v>2</v>
      </c>
      <c r="DF196" s="60">
        <f t="shared" si="22"/>
        <v>473</v>
      </c>
      <c r="DG196" s="61">
        <f aca="true" t="shared" si="26" ref="DG196:DG244">DF196*E196</f>
        <v>94600</v>
      </c>
      <c r="DH196" s="61">
        <f aca="true" t="shared" si="27" ref="DH196:DH247">DF196*D196</f>
        <v>94600</v>
      </c>
      <c r="DI196" s="61"/>
      <c r="DJ196" s="61"/>
    </row>
    <row r="197" spans="1:114" ht="17.25">
      <c r="A197" s="59"/>
      <c r="B197" s="7"/>
      <c r="C197" s="10"/>
      <c r="D197" s="8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60">
        <f t="shared" si="22"/>
        <v>0</v>
      </c>
      <c r="DG197" s="61">
        <f t="shared" si="26"/>
        <v>0</v>
      </c>
      <c r="DH197" s="61">
        <f t="shared" si="27"/>
        <v>0</v>
      </c>
      <c r="DI197" s="61"/>
      <c r="DJ197" s="61"/>
    </row>
    <row r="198" spans="1:114" ht="17.25">
      <c r="A198" s="9"/>
      <c r="B198" s="7"/>
      <c r="C198" s="10"/>
      <c r="D198" s="8"/>
      <c r="E198" s="52"/>
      <c r="F198" s="51">
        <v>4</v>
      </c>
      <c r="G198" s="51">
        <v>4</v>
      </c>
      <c r="H198" s="51">
        <v>4</v>
      </c>
      <c r="I198" s="51">
        <v>4</v>
      </c>
      <c r="J198" s="51">
        <v>4</v>
      </c>
      <c r="K198" s="51">
        <v>6</v>
      </c>
      <c r="L198" s="51">
        <v>6</v>
      </c>
      <c r="M198" s="51">
        <v>4</v>
      </c>
      <c r="N198" s="51">
        <v>4</v>
      </c>
      <c r="O198" s="51">
        <v>4</v>
      </c>
      <c r="P198" s="51">
        <v>6</v>
      </c>
      <c r="Q198" s="51">
        <v>4</v>
      </c>
      <c r="R198" s="51">
        <v>10</v>
      </c>
      <c r="S198" s="51">
        <v>8</v>
      </c>
      <c r="T198" s="52">
        <v>1</v>
      </c>
      <c r="U198" s="52">
        <v>1</v>
      </c>
      <c r="V198" s="52">
        <v>3</v>
      </c>
      <c r="W198" s="51">
        <v>4</v>
      </c>
      <c r="X198" s="52">
        <v>3</v>
      </c>
      <c r="Y198" s="51">
        <v>4</v>
      </c>
      <c r="Z198" s="51">
        <v>4</v>
      </c>
      <c r="AA198" s="51">
        <v>4</v>
      </c>
      <c r="AB198" s="51">
        <v>8</v>
      </c>
      <c r="AC198" s="51">
        <v>4</v>
      </c>
      <c r="AD198" s="51">
        <v>4</v>
      </c>
      <c r="AE198" s="51">
        <v>6</v>
      </c>
      <c r="AF198" s="51">
        <v>4</v>
      </c>
      <c r="AG198" s="52">
        <v>3</v>
      </c>
      <c r="AH198" s="51">
        <v>4</v>
      </c>
      <c r="AI198" s="51">
        <v>4</v>
      </c>
      <c r="AJ198" s="52">
        <v>2</v>
      </c>
      <c r="AK198" s="52">
        <v>3</v>
      </c>
      <c r="AL198" s="51">
        <v>4</v>
      </c>
      <c r="AM198" s="51">
        <v>4</v>
      </c>
      <c r="AN198" s="51">
        <v>4</v>
      </c>
      <c r="AO198" s="51">
        <v>4</v>
      </c>
      <c r="AP198" s="51">
        <v>5</v>
      </c>
      <c r="AQ198" s="51">
        <v>4</v>
      </c>
      <c r="AR198" s="51">
        <v>4</v>
      </c>
      <c r="AS198" s="51">
        <v>4</v>
      </c>
      <c r="AT198" s="51">
        <v>8</v>
      </c>
      <c r="AU198" s="51">
        <v>6</v>
      </c>
      <c r="AV198" s="51">
        <v>4</v>
      </c>
      <c r="AW198" s="51">
        <v>8</v>
      </c>
      <c r="AX198" s="51">
        <v>4</v>
      </c>
      <c r="AY198" s="51">
        <v>6</v>
      </c>
      <c r="AZ198" s="51">
        <v>4</v>
      </c>
      <c r="BA198" s="51">
        <v>4</v>
      </c>
      <c r="BB198" s="51">
        <v>4</v>
      </c>
      <c r="BC198" s="51">
        <v>8</v>
      </c>
      <c r="BD198" s="51">
        <v>4</v>
      </c>
      <c r="BE198" s="51">
        <v>8</v>
      </c>
      <c r="BF198" s="51">
        <v>4</v>
      </c>
      <c r="BG198" s="51">
        <v>4</v>
      </c>
      <c r="BH198" s="51">
        <v>4</v>
      </c>
      <c r="BI198" s="51">
        <v>4</v>
      </c>
      <c r="BJ198" s="51">
        <v>6</v>
      </c>
      <c r="BK198" s="51">
        <v>4</v>
      </c>
      <c r="BL198" s="51">
        <v>4</v>
      </c>
      <c r="BM198" s="52">
        <v>6</v>
      </c>
      <c r="BN198" s="52">
        <v>4</v>
      </c>
      <c r="BO198" s="51">
        <v>4</v>
      </c>
      <c r="BP198" s="51">
        <v>4</v>
      </c>
      <c r="BQ198" s="51">
        <v>4</v>
      </c>
      <c r="BR198" s="51">
        <v>4</v>
      </c>
      <c r="BS198" s="51">
        <v>6</v>
      </c>
      <c r="BT198" s="51">
        <v>4</v>
      </c>
      <c r="BU198" s="51">
        <v>10</v>
      </c>
      <c r="BV198" s="51">
        <v>1</v>
      </c>
      <c r="BW198" s="51">
        <v>4</v>
      </c>
      <c r="BX198" s="51">
        <v>10</v>
      </c>
      <c r="BY198" s="51">
        <v>5</v>
      </c>
      <c r="BZ198" s="51">
        <v>4</v>
      </c>
      <c r="CA198" s="51">
        <v>4</v>
      </c>
      <c r="CB198" s="51">
        <v>4</v>
      </c>
      <c r="CC198" s="51">
        <v>4</v>
      </c>
      <c r="CD198" s="51">
        <v>4</v>
      </c>
      <c r="CE198" s="52">
        <v>2</v>
      </c>
      <c r="CF198" s="51">
        <v>4</v>
      </c>
      <c r="CG198" s="51">
        <v>4</v>
      </c>
      <c r="CH198" s="52">
        <v>1</v>
      </c>
      <c r="CI198" s="51">
        <v>6</v>
      </c>
      <c r="CJ198" s="51">
        <v>4</v>
      </c>
      <c r="CK198" s="51">
        <v>10</v>
      </c>
      <c r="CL198" s="51">
        <v>6</v>
      </c>
      <c r="CM198" s="51">
        <v>6</v>
      </c>
      <c r="CN198" s="51">
        <v>4</v>
      </c>
      <c r="CO198" s="51">
        <v>4</v>
      </c>
      <c r="CP198" s="51">
        <v>8</v>
      </c>
      <c r="CQ198" s="52">
        <v>4</v>
      </c>
      <c r="CR198" s="52">
        <v>2</v>
      </c>
      <c r="CS198" s="52">
        <v>4</v>
      </c>
      <c r="CT198" s="51">
        <v>4</v>
      </c>
      <c r="CU198" s="52">
        <v>4</v>
      </c>
      <c r="CV198" s="52">
        <v>3</v>
      </c>
      <c r="CW198" s="51">
        <v>2</v>
      </c>
      <c r="CX198" s="52">
        <v>7</v>
      </c>
      <c r="CY198" s="52">
        <v>4</v>
      </c>
      <c r="CZ198" s="52">
        <v>6</v>
      </c>
      <c r="DA198" s="52">
        <v>4</v>
      </c>
      <c r="DB198" s="52">
        <v>4</v>
      </c>
      <c r="DC198" s="52">
        <v>7</v>
      </c>
      <c r="DD198" s="51">
        <v>2</v>
      </c>
      <c r="DE198" s="51">
        <v>2</v>
      </c>
      <c r="DF198" s="19">
        <f t="shared" si="22"/>
        <v>473</v>
      </c>
      <c r="DG198" s="23">
        <f t="shared" si="26"/>
        <v>0</v>
      </c>
      <c r="DH198" s="23">
        <f t="shared" si="27"/>
        <v>0</v>
      </c>
      <c r="DI198" s="23"/>
      <c r="DJ198" s="23"/>
    </row>
    <row r="199" spans="1:114" ht="17.25">
      <c r="A199" s="9"/>
      <c r="B199" s="7"/>
      <c r="C199" s="10"/>
      <c r="D199" s="8"/>
      <c r="E199" s="52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2"/>
      <c r="U199" s="52"/>
      <c r="V199" s="52"/>
      <c r="W199" s="51"/>
      <c r="X199" s="52"/>
      <c r="Y199" s="51"/>
      <c r="Z199" s="51"/>
      <c r="AA199" s="51"/>
      <c r="AB199" s="51"/>
      <c r="AC199" s="51"/>
      <c r="AD199" s="51"/>
      <c r="AE199" s="51"/>
      <c r="AF199" s="51"/>
      <c r="AG199" s="52"/>
      <c r="AH199" s="51"/>
      <c r="AI199" s="51"/>
      <c r="AJ199" s="52"/>
      <c r="AK199" s="52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2"/>
      <c r="BN199" s="52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2"/>
      <c r="CF199" s="51"/>
      <c r="CG199" s="51"/>
      <c r="CH199" s="52"/>
      <c r="CI199" s="51"/>
      <c r="CJ199" s="51"/>
      <c r="CK199" s="51"/>
      <c r="CL199" s="51"/>
      <c r="CM199" s="51"/>
      <c r="CN199" s="51"/>
      <c r="CO199" s="51"/>
      <c r="CP199" s="51"/>
      <c r="CQ199" s="52"/>
      <c r="CR199" s="52"/>
      <c r="CS199" s="52"/>
      <c r="CT199" s="51"/>
      <c r="CU199" s="52"/>
      <c r="CV199" s="52"/>
      <c r="CW199" s="51"/>
      <c r="CX199" s="52"/>
      <c r="CY199" s="52"/>
      <c r="CZ199" s="52"/>
      <c r="DA199" s="52"/>
      <c r="DB199" s="52"/>
      <c r="DC199" s="52"/>
      <c r="DD199" s="51"/>
      <c r="DE199" s="51"/>
      <c r="DF199" s="19">
        <f>SUM(F199:DE199)</f>
        <v>0</v>
      </c>
      <c r="DG199" s="23">
        <f t="shared" si="26"/>
        <v>0</v>
      </c>
      <c r="DH199" s="23">
        <f t="shared" si="27"/>
        <v>0</v>
      </c>
      <c r="DI199" s="23"/>
      <c r="DJ199" s="23"/>
    </row>
    <row r="200" spans="1:114" ht="17.25">
      <c r="A200" s="9"/>
      <c r="B200" s="68" t="s">
        <v>77</v>
      </c>
      <c r="C200" s="10"/>
      <c r="D200" s="8"/>
      <c r="E200" s="52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2"/>
      <c r="U200" s="52"/>
      <c r="V200" s="52"/>
      <c r="W200" s="51"/>
      <c r="X200" s="52"/>
      <c r="Y200" s="51"/>
      <c r="Z200" s="51"/>
      <c r="AA200" s="51"/>
      <c r="AB200" s="51"/>
      <c r="AC200" s="51"/>
      <c r="AD200" s="51"/>
      <c r="AE200" s="51"/>
      <c r="AF200" s="51"/>
      <c r="AG200" s="52"/>
      <c r="AH200" s="20"/>
      <c r="AI200" s="20"/>
      <c r="AJ200" s="52"/>
      <c r="AK200" s="52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2"/>
      <c r="BN200" s="52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2"/>
      <c r="CF200" s="51"/>
      <c r="CG200" s="51"/>
      <c r="CH200" s="52"/>
      <c r="CI200" s="51"/>
      <c r="CJ200" s="51"/>
      <c r="CK200" s="51"/>
      <c r="CL200" s="51"/>
      <c r="CM200" s="51"/>
      <c r="CN200" s="51"/>
      <c r="CO200" s="51"/>
      <c r="CP200" s="51"/>
      <c r="CQ200" s="52"/>
      <c r="CR200" s="52"/>
      <c r="CS200" s="52"/>
      <c r="CT200" s="51"/>
      <c r="CU200" s="52"/>
      <c r="CV200" s="52"/>
      <c r="CW200" s="51"/>
      <c r="CX200" s="52"/>
      <c r="CY200" s="52"/>
      <c r="CZ200" s="30"/>
      <c r="DA200" s="30"/>
      <c r="DB200" s="30"/>
      <c r="DC200" s="30"/>
      <c r="DD200" s="20"/>
      <c r="DE200" s="20"/>
      <c r="DF200" s="19">
        <f aca="true" t="shared" si="28" ref="DF200:DF207">SUM(F200:DE200)</f>
        <v>0</v>
      </c>
      <c r="DG200" s="23">
        <f t="shared" si="26"/>
        <v>0</v>
      </c>
      <c r="DH200" s="23">
        <f t="shared" si="27"/>
        <v>0</v>
      </c>
      <c r="DI200" s="23"/>
      <c r="DJ200" s="23"/>
    </row>
    <row r="201" spans="1:114" ht="17.25">
      <c r="A201" s="9"/>
      <c r="B201" s="43" t="s">
        <v>106</v>
      </c>
      <c r="C201" s="10"/>
      <c r="D201" s="8"/>
      <c r="E201" s="52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2"/>
      <c r="U201" s="52"/>
      <c r="V201" s="52"/>
      <c r="W201" s="51"/>
      <c r="X201" s="52"/>
      <c r="Y201" s="51"/>
      <c r="Z201" s="51"/>
      <c r="AA201" s="51"/>
      <c r="AB201" s="51"/>
      <c r="AC201" s="51"/>
      <c r="AD201" s="51"/>
      <c r="AE201" s="51"/>
      <c r="AF201" s="51"/>
      <c r="AG201" s="52"/>
      <c r="AH201" s="20"/>
      <c r="AI201" s="20"/>
      <c r="AJ201" s="52"/>
      <c r="AK201" s="52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2"/>
      <c r="BN201" s="52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2"/>
      <c r="CF201" s="51"/>
      <c r="CG201" s="51"/>
      <c r="CH201" s="52"/>
      <c r="CI201" s="51"/>
      <c r="CJ201" s="51"/>
      <c r="CK201" s="51"/>
      <c r="CL201" s="51"/>
      <c r="CM201" s="51"/>
      <c r="CN201" s="51"/>
      <c r="CO201" s="51"/>
      <c r="CP201" s="51"/>
      <c r="CQ201" s="52"/>
      <c r="CR201" s="52"/>
      <c r="CS201" s="52"/>
      <c r="CT201" s="51"/>
      <c r="CU201" s="52"/>
      <c r="CV201" s="52"/>
      <c r="CW201" s="51"/>
      <c r="CX201" s="52"/>
      <c r="CY201" s="52"/>
      <c r="CZ201" s="30"/>
      <c r="DA201" s="30"/>
      <c r="DB201" s="30"/>
      <c r="DC201" s="30"/>
      <c r="DD201" s="20"/>
      <c r="DE201" s="20"/>
      <c r="DF201" s="19">
        <f t="shared" si="28"/>
        <v>0</v>
      </c>
      <c r="DG201" s="23">
        <f t="shared" si="26"/>
        <v>0</v>
      </c>
      <c r="DH201" s="23">
        <f t="shared" si="27"/>
        <v>0</v>
      </c>
      <c r="DI201" s="23"/>
      <c r="DJ201" s="23"/>
    </row>
    <row r="202" spans="1:114" ht="34.5">
      <c r="A202" s="9"/>
      <c r="B202" s="43" t="s">
        <v>107</v>
      </c>
      <c r="C202" s="10" t="s">
        <v>6</v>
      </c>
      <c r="D202" s="8">
        <v>2</v>
      </c>
      <c r="E202" s="52">
        <v>2</v>
      </c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2"/>
      <c r="U202" s="52"/>
      <c r="V202" s="52"/>
      <c r="W202" s="51"/>
      <c r="X202" s="52"/>
      <c r="Y202" s="51"/>
      <c r="Z202" s="51"/>
      <c r="AA202" s="51"/>
      <c r="AB202" s="51"/>
      <c r="AC202" s="51"/>
      <c r="AD202" s="51"/>
      <c r="AE202" s="51"/>
      <c r="AF202" s="51"/>
      <c r="AG202" s="52"/>
      <c r="AH202" s="20"/>
      <c r="AI202" s="20"/>
      <c r="AJ202" s="52"/>
      <c r="AK202" s="52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2"/>
      <c r="BN202" s="52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>
        <v>712</v>
      </c>
      <c r="CA202" s="51">
        <v>712</v>
      </c>
      <c r="CB202" s="51"/>
      <c r="CC202" s="51"/>
      <c r="CD202" s="51"/>
      <c r="CE202" s="52"/>
      <c r="CF202" s="51"/>
      <c r="CG202" s="51"/>
      <c r="CH202" s="52"/>
      <c r="CI202" s="51"/>
      <c r="CJ202" s="51"/>
      <c r="CK202" s="51"/>
      <c r="CL202" s="51"/>
      <c r="CM202" s="51"/>
      <c r="CN202" s="51"/>
      <c r="CO202" s="51"/>
      <c r="CP202" s="51"/>
      <c r="CQ202" s="52"/>
      <c r="CR202" s="52"/>
      <c r="CS202" s="52"/>
      <c r="CT202" s="51"/>
      <c r="CU202" s="52"/>
      <c r="CV202" s="52"/>
      <c r="CW202" s="51"/>
      <c r="CX202" s="52"/>
      <c r="CY202" s="52"/>
      <c r="CZ202" s="30"/>
      <c r="DA202" s="30"/>
      <c r="DB202" s="30"/>
      <c r="DC202" s="30"/>
      <c r="DD202" s="20"/>
      <c r="DE202" s="20"/>
      <c r="DF202" s="19">
        <f t="shared" si="28"/>
        <v>1424</v>
      </c>
      <c r="DG202" s="23">
        <f t="shared" si="26"/>
        <v>2848</v>
      </c>
      <c r="DH202" s="23">
        <f t="shared" si="27"/>
        <v>2848</v>
      </c>
      <c r="DI202" s="23"/>
      <c r="DJ202" s="23"/>
    </row>
    <row r="203" spans="1:114" ht="17.25">
      <c r="A203" s="9"/>
      <c r="B203" s="43" t="s">
        <v>108</v>
      </c>
      <c r="C203" s="10" t="s">
        <v>6</v>
      </c>
      <c r="D203" s="8">
        <v>2</v>
      </c>
      <c r="E203" s="52">
        <v>2</v>
      </c>
      <c r="F203" s="51">
        <v>646</v>
      </c>
      <c r="G203" s="51">
        <v>650</v>
      </c>
      <c r="H203" s="51">
        <v>653</v>
      </c>
      <c r="I203" s="51">
        <v>646</v>
      </c>
      <c r="J203" s="51">
        <v>648</v>
      </c>
      <c r="K203" s="51">
        <v>1044</v>
      </c>
      <c r="L203" s="51">
        <v>1048</v>
      </c>
      <c r="M203" s="51">
        <v>650</v>
      </c>
      <c r="N203" s="51">
        <v>651</v>
      </c>
      <c r="O203" s="51">
        <v>652</v>
      </c>
      <c r="P203" s="51">
        <v>1043</v>
      </c>
      <c r="Q203" s="51">
        <v>653</v>
      </c>
      <c r="R203" s="51">
        <v>1694</v>
      </c>
      <c r="S203" s="51">
        <v>1371</v>
      </c>
      <c r="T203" s="52">
        <v>678</v>
      </c>
      <c r="U203" s="52">
        <v>678</v>
      </c>
      <c r="V203" s="52">
        <v>972</v>
      </c>
      <c r="W203" s="51">
        <v>645</v>
      </c>
      <c r="X203" s="52">
        <v>942</v>
      </c>
      <c r="Y203" s="51">
        <v>648</v>
      </c>
      <c r="Z203" s="51">
        <v>648</v>
      </c>
      <c r="AA203" s="51">
        <v>647</v>
      </c>
      <c r="AB203" s="51">
        <v>1373</v>
      </c>
      <c r="AC203" s="51">
        <v>651</v>
      </c>
      <c r="AD203" s="51">
        <v>656</v>
      </c>
      <c r="AE203" s="51">
        <v>1052</v>
      </c>
      <c r="AF203" s="51">
        <v>648</v>
      </c>
      <c r="AG203" s="52"/>
      <c r="AH203" s="20">
        <v>652</v>
      </c>
      <c r="AI203" s="20">
        <v>652</v>
      </c>
      <c r="AJ203" s="52">
        <v>592</v>
      </c>
      <c r="AK203" s="52">
        <v>842</v>
      </c>
      <c r="AL203" s="51">
        <v>650</v>
      </c>
      <c r="AM203" s="51">
        <v>648</v>
      </c>
      <c r="AN203" s="51">
        <v>652</v>
      </c>
      <c r="AO203" s="51">
        <v>646</v>
      </c>
      <c r="AP203" s="51">
        <v>902</v>
      </c>
      <c r="AQ203" s="51">
        <v>646</v>
      </c>
      <c r="AR203" s="51">
        <v>647</v>
      </c>
      <c r="AS203" s="51">
        <v>646</v>
      </c>
      <c r="AT203" s="51">
        <v>1409</v>
      </c>
      <c r="AU203" s="51">
        <v>1039</v>
      </c>
      <c r="AV203" s="51">
        <v>654</v>
      </c>
      <c r="AW203" s="51">
        <v>1379</v>
      </c>
      <c r="AX203" s="51">
        <v>646</v>
      </c>
      <c r="AY203" s="51">
        <v>1055</v>
      </c>
      <c r="AZ203" s="51">
        <v>1033</v>
      </c>
      <c r="BA203" s="51">
        <v>652</v>
      </c>
      <c r="BB203" s="51">
        <v>652</v>
      </c>
      <c r="BC203" s="51">
        <v>1377</v>
      </c>
      <c r="BD203" s="51">
        <v>650</v>
      </c>
      <c r="BE203" s="51">
        <v>1362</v>
      </c>
      <c r="BF203" s="51">
        <v>644</v>
      </c>
      <c r="BG203" s="51">
        <v>646</v>
      </c>
      <c r="BH203" s="51">
        <v>646</v>
      </c>
      <c r="BI203" s="51">
        <v>646</v>
      </c>
      <c r="BJ203" s="51">
        <v>1058</v>
      </c>
      <c r="BK203" s="51">
        <v>640</v>
      </c>
      <c r="BL203" s="51">
        <v>646</v>
      </c>
      <c r="BM203" s="52">
        <v>1044</v>
      </c>
      <c r="BN203" s="52">
        <v>646</v>
      </c>
      <c r="BO203" s="51">
        <v>645</v>
      </c>
      <c r="BP203" s="51">
        <v>645</v>
      </c>
      <c r="BQ203" s="51">
        <v>648</v>
      </c>
      <c r="BR203" s="51">
        <v>646</v>
      </c>
      <c r="BS203" s="51">
        <v>1052</v>
      </c>
      <c r="BT203" s="51">
        <v>650</v>
      </c>
      <c r="BU203" s="51">
        <v>1705</v>
      </c>
      <c r="BV203" s="51">
        <v>451</v>
      </c>
      <c r="BW203" s="51">
        <v>648</v>
      </c>
      <c r="BX203" s="51">
        <v>1703</v>
      </c>
      <c r="BY203" s="51">
        <v>888</v>
      </c>
      <c r="BZ203" s="51">
        <v>712</v>
      </c>
      <c r="CA203" s="51">
        <v>712</v>
      </c>
      <c r="CB203" s="51">
        <v>712</v>
      </c>
      <c r="CC203" s="51">
        <v>712</v>
      </c>
      <c r="CD203" s="51">
        <v>720</v>
      </c>
      <c r="CE203" s="52">
        <v>1253</v>
      </c>
      <c r="CF203" s="51">
        <v>647</v>
      </c>
      <c r="CG203" s="51">
        <v>869</v>
      </c>
      <c r="CH203" s="52">
        <v>346</v>
      </c>
      <c r="CI203" s="51">
        <v>1053</v>
      </c>
      <c r="CJ203" s="51">
        <v>651</v>
      </c>
      <c r="CK203" s="51">
        <v>1690</v>
      </c>
      <c r="CL203" s="51">
        <v>1051</v>
      </c>
      <c r="CM203" s="51">
        <v>1043</v>
      </c>
      <c r="CN203" s="51">
        <v>653</v>
      </c>
      <c r="CO203" s="51">
        <v>652</v>
      </c>
      <c r="CP203" s="51">
        <v>1297</v>
      </c>
      <c r="CQ203" s="52">
        <v>736</v>
      </c>
      <c r="CR203" s="52">
        <v>741</v>
      </c>
      <c r="CS203" s="52">
        <v>736</v>
      </c>
      <c r="CT203" s="51">
        <v>800</v>
      </c>
      <c r="CU203" s="52">
        <v>1162</v>
      </c>
      <c r="CV203" s="52">
        <v>875</v>
      </c>
      <c r="CW203" s="51"/>
      <c r="CX203" s="52">
        <v>2012</v>
      </c>
      <c r="CY203" s="52">
        <v>1253</v>
      </c>
      <c r="CZ203" s="30"/>
      <c r="DA203" s="30"/>
      <c r="DB203" s="30"/>
      <c r="DC203" s="30">
        <v>2214</v>
      </c>
      <c r="DD203" s="20">
        <v>336</v>
      </c>
      <c r="DE203" s="20"/>
      <c r="DF203" s="19">
        <f t="shared" si="28"/>
        <v>84305</v>
      </c>
      <c r="DG203" s="23">
        <f t="shared" si="26"/>
        <v>168610</v>
      </c>
      <c r="DH203" s="23">
        <f t="shared" si="27"/>
        <v>168610</v>
      </c>
      <c r="DI203" s="23"/>
      <c r="DJ203" s="23"/>
    </row>
    <row r="204" spans="1:114" ht="34.5">
      <c r="A204" s="9">
        <v>158</v>
      </c>
      <c r="B204" s="43" t="s">
        <v>211</v>
      </c>
      <c r="C204" s="10" t="s">
        <v>68</v>
      </c>
      <c r="D204" s="8">
        <v>53</v>
      </c>
      <c r="E204" s="8">
        <v>53</v>
      </c>
      <c r="F204" s="51">
        <v>12</v>
      </c>
      <c r="G204" s="51">
        <v>12</v>
      </c>
      <c r="H204" s="51">
        <v>12</v>
      </c>
      <c r="I204" s="51">
        <v>12</v>
      </c>
      <c r="J204" s="51">
        <v>12</v>
      </c>
      <c r="K204" s="51">
        <v>12</v>
      </c>
      <c r="L204" s="51">
        <v>12</v>
      </c>
      <c r="M204" s="51">
        <v>12</v>
      </c>
      <c r="N204" s="51">
        <v>12</v>
      </c>
      <c r="O204" s="51">
        <v>12</v>
      </c>
      <c r="P204" s="51">
        <v>24</v>
      </c>
      <c r="Q204" s="51">
        <v>12</v>
      </c>
      <c r="R204" s="51">
        <v>36</v>
      </c>
      <c r="S204" s="51">
        <v>24</v>
      </c>
      <c r="T204" s="52">
        <v>12</v>
      </c>
      <c r="U204" s="52">
        <v>12</v>
      </c>
      <c r="V204" s="52">
        <v>12</v>
      </c>
      <c r="W204" s="51">
        <v>12</v>
      </c>
      <c r="X204" s="52">
        <v>12</v>
      </c>
      <c r="Y204" s="51">
        <v>12</v>
      </c>
      <c r="Z204" s="51">
        <v>12</v>
      </c>
      <c r="AA204" s="51">
        <v>12</v>
      </c>
      <c r="AB204" s="51">
        <v>12</v>
      </c>
      <c r="AC204" s="51">
        <v>12</v>
      </c>
      <c r="AD204" s="51">
        <v>12</v>
      </c>
      <c r="AE204" s="51">
        <v>24</v>
      </c>
      <c r="AF204" s="51">
        <v>12</v>
      </c>
      <c r="AG204" s="52">
        <v>60</v>
      </c>
      <c r="AH204" s="51">
        <v>12</v>
      </c>
      <c r="AI204" s="51">
        <v>12</v>
      </c>
      <c r="AJ204" s="52">
        <v>24</v>
      </c>
      <c r="AK204" s="52">
        <v>36</v>
      </c>
      <c r="AL204" s="51">
        <v>12</v>
      </c>
      <c r="AM204" s="51">
        <v>12</v>
      </c>
      <c r="AN204" s="51">
        <v>12</v>
      </c>
      <c r="AO204" s="51">
        <v>12</v>
      </c>
      <c r="AP204" s="51">
        <v>12</v>
      </c>
      <c r="AQ204" s="51">
        <v>12</v>
      </c>
      <c r="AR204" s="51">
        <v>12</v>
      </c>
      <c r="AS204" s="51">
        <v>12</v>
      </c>
      <c r="AT204" s="51">
        <v>24</v>
      </c>
      <c r="AU204" s="51">
        <v>24</v>
      </c>
      <c r="AV204" s="51">
        <v>12</v>
      </c>
      <c r="AW204" s="51">
        <v>24</v>
      </c>
      <c r="AX204" s="51">
        <v>12</v>
      </c>
      <c r="AY204" s="51">
        <v>24</v>
      </c>
      <c r="AZ204" s="51">
        <v>24</v>
      </c>
      <c r="BA204" s="51">
        <v>12</v>
      </c>
      <c r="BB204" s="51">
        <v>12</v>
      </c>
      <c r="BC204" s="51">
        <v>24</v>
      </c>
      <c r="BD204" s="51">
        <v>12</v>
      </c>
      <c r="BE204" s="51">
        <v>24</v>
      </c>
      <c r="BF204" s="51">
        <v>12</v>
      </c>
      <c r="BG204" s="51">
        <v>12</v>
      </c>
      <c r="BH204" s="51">
        <v>12</v>
      </c>
      <c r="BI204" s="51">
        <v>12</v>
      </c>
      <c r="BJ204" s="51">
        <v>24</v>
      </c>
      <c r="BK204" s="51">
        <v>12</v>
      </c>
      <c r="BL204" s="51">
        <v>12</v>
      </c>
      <c r="BM204" s="52">
        <v>12</v>
      </c>
      <c r="BN204" s="52">
        <v>24</v>
      </c>
      <c r="BO204" s="51">
        <v>12</v>
      </c>
      <c r="BP204" s="51">
        <v>12</v>
      </c>
      <c r="BQ204" s="51">
        <v>12</v>
      </c>
      <c r="BR204" s="51">
        <v>12</v>
      </c>
      <c r="BS204" s="51">
        <v>24</v>
      </c>
      <c r="BT204" s="51">
        <v>12</v>
      </c>
      <c r="BU204" s="51">
        <v>36</v>
      </c>
      <c r="BV204" s="51">
        <v>12</v>
      </c>
      <c r="BW204" s="51">
        <v>12</v>
      </c>
      <c r="BX204" s="51">
        <v>36</v>
      </c>
      <c r="BY204" s="51">
        <v>12</v>
      </c>
      <c r="BZ204" s="51">
        <v>12</v>
      </c>
      <c r="CA204" s="51">
        <v>12</v>
      </c>
      <c r="CB204" s="51">
        <v>12</v>
      </c>
      <c r="CC204" s="51">
        <v>12</v>
      </c>
      <c r="CD204" s="51">
        <v>12</v>
      </c>
      <c r="CE204" s="52">
        <v>24</v>
      </c>
      <c r="CF204" s="51">
        <v>12</v>
      </c>
      <c r="CG204" s="51">
        <v>12</v>
      </c>
      <c r="CH204" s="52">
        <v>12</v>
      </c>
      <c r="CI204" s="51">
        <v>12</v>
      </c>
      <c r="CJ204" s="51">
        <v>12</v>
      </c>
      <c r="CK204" s="51">
        <v>24</v>
      </c>
      <c r="CL204" s="51">
        <v>12</v>
      </c>
      <c r="CM204" s="51">
        <v>12</v>
      </c>
      <c r="CN204" s="51">
        <v>12</v>
      </c>
      <c r="CO204" s="51">
        <v>12</v>
      </c>
      <c r="CP204" s="51">
        <v>24</v>
      </c>
      <c r="CQ204" s="52">
        <v>12</v>
      </c>
      <c r="CR204" s="52">
        <v>12</v>
      </c>
      <c r="CS204" s="52">
        <v>12</v>
      </c>
      <c r="CT204" s="51">
        <v>12</v>
      </c>
      <c r="CU204" s="52">
        <v>48</v>
      </c>
      <c r="CV204" s="52">
        <v>12</v>
      </c>
      <c r="CW204" s="51">
        <v>12</v>
      </c>
      <c r="CX204" s="52">
        <v>36</v>
      </c>
      <c r="CY204" s="52">
        <v>24</v>
      </c>
      <c r="CZ204" s="52">
        <v>84</v>
      </c>
      <c r="DA204" s="52">
        <v>72</v>
      </c>
      <c r="DB204" s="52">
        <v>72</v>
      </c>
      <c r="DC204" s="52">
        <v>36</v>
      </c>
      <c r="DD204" s="51">
        <v>0</v>
      </c>
      <c r="DE204" s="51">
        <v>0</v>
      </c>
      <c r="DF204" s="19">
        <f t="shared" si="28"/>
        <v>1860</v>
      </c>
      <c r="DG204" s="23">
        <f t="shared" si="26"/>
        <v>98580</v>
      </c>
      <c r="DH204" s="23">
        <f t="shared" si="27"/>
        <v>98580</v>
      </c>
      <c r="DI204" s="23"/>
      <c r="DJ204" s="23"/>
    </row>
    <row r="205" spans="1:114" ht="17.25">
      <c r="A205" s="9">
        <v>159</v>
      </c>
      <c r="B205" s="43" t="s">
        <v>362</v>
      </c>
      <c r="C205" s="10" t="s">
        <v>68</v>
      </c>
      <c r="D205" s="8">
        <v>53</v>
      </c>
      <c r="E205" s="8">
        <v>53</v>
      </c>
      <c r="F205" s="51">
        <v>7</v>
      </c>
      <c r="G205" s="51">
        <v>7</v>
      </c>
      <c r="H205" s="51">
        <v>7</v>
      </c>
      <c r="I205" s="51">
        <v>7</v>
      </c>
      <c r="J205" s="51">
        <v>7</v>
      </c>
      <c r="K205" s="51">
        <v>7</v>
      </c>
      <c r="L205" s="51">
        <v>7</v>
      </c>
      <c r="M205" s="51">
        <v>7</v>
      </c>
      <c r="N205" s="51">
        <v>7</v>
      </c>
      <c r="O205" s="51">
        <v>7</v>
      </c>
      <c r="P205" s="51">
        <v>7</v>
      </c>
      <c r="Q205" s="51">
        <v>7</v>
      </c>
      <c r="R205" s="51">
        <v>7</v>
      </c>
      <c r="S205" s="51">
        <v>7</v>
      </c>
      <c r="T205" s="51">
        <v>7</v>
      </c>
      <c r="U205" s="51">
        <v>7</v>
      </c>
      <c r="V205" s="51">
        <v>7</v>
      </c>
      <c r="W205" s="51">
        <v>7</v>
      </c>
      <c r="X205" s="51">
        <v>7</v>
      </c>
      <c r="Y205" s="51">
        <v>7</v>
      </c>
      <c r="Z205" s="51">
        <v>7</v>
      </c>
      <c r="AA205" s="51">
        <v>7</v>
      </c>
      <c r="AB205" s="51">
        <v>7</v>
      </c>
      <c r="AC205" s="51">
        <v>7</v>
      </c>
      <c r="AD205" s="51">
        <v>7</v>
      </c>
      <c r="AE205" s="51">
        <v>7</v>
      </c>
      <c r="AF205" s="51">
        <v>7</v>
      </c>
      <c r="AG205" s="51">
        <v>7</v>
      </c>
      <c r="AH205" s="51">
        <v>7</v>
      </c>
      <c r="AI205" s="51">
        <v>7</v>
      </c>
      <c r="AJ205" s="51">
        <v>7</v>
      </c>
      <c r="AK205" s="51">
        <v>7</v>
      </c>
      <c r="AL205" s="51">
        <v>7</v>
      </c>
      <c r="AM205" s="51">
        <v>7</v>
      </c>
      <c r="AN205" s="51">
        <v>7</v>
      </c>
      <c r="AO205" s="51">
        <v>7</v>
      </c>
      <c r="AP205" s="51">
        <v>7</v>
      </c>
      <c r="AQ205" s="51">
        <v>7</v>
      </c>
      <c r="AR205" s="51">
        <v>7</v>
      </c>
      <c r="AS205" s="51">
        <v>7</v>
      </c>
      <c r="AT205" s="51">
        <v>7</v>
      </c>
      <c r="AU205" s="51">
        <v>7</v>
      </c>
      <c r="AV205" s="51">
        <v>7</v>
      </c>
      <c r="AW205" s="51">
        <v>7</v>
      </c>
      <c r="AX205" s="51">
        <v>7</v>
      </c>
      <c r="AY205" s="51">
        <v>7</v>
      </c>
      <c r="AZ205" s="51">
        <v>7</v>
      </c>
      <c r="BA205" s="51">
        <v>7</v>
      </c>
      <c r="BB205" s="51">
        <v>7</v>
      </c>
      <c r="BC205" s="51">
        <v>7</v>
      </c>
      <c r="BD205" s="51">
        <v>7</v>
      </c>
      <c r="BE205" s="51">
        <v>7</v>
      </c>
      <c r="BF205" s="51">
        <v>7</v>
      </c>
      <c r="BG205" s="51">
        <v>7</v>
      </c>
      <c r="BH205" s="51">
        <v>7</v>
      </c>
      <c r="BI205" s="51">
        <v>7</v>
      </c>
      <c r="BJ205" s="51">
        <v>7</v>
      </c>
      <c r="BK205" s="51">
        <v>7</v>
      </c>
      <c r="BL205" s="51">
        <v>7</v>
      </c>
      <c r="BM205" s="51">
        <v>7</v>
      </c>
      <c r="BN205" s="51">
        <v>7</v>
      </c>
      <c r="BO205" s="51">
        <v>7</v>
      </c>
      <c r="BP205" s="51">
        <v>7</v>
      </c>
      <c r="BQ205" s="51">
        <v>7</v>
      </c>
      <c r="BR205" s="51">
        <v>7</v>
      </c>
      <c r="BS205" s="51">
        <v>7</v>
      </c>
      <c r="BT205" s="51">
        <v>7</v>
      </c>
      <c r="BU205" s="51">
        <v>7</v>
      </c>
      <c r="BV205" s="51">
        <v>7</v>
      </c>
      <c r="BW205" s="51">
        <v>7</v>
      </c>
      <c r="BX205" s="51">
        <v>7</v>
      </c>
      <c r="BY205" s="51">
        <v>7</v>
      </c>
      <c r="BZ205" s="51">
        <v>7</v>
      </c>
      <c r="CA205" s="51">
        <v>7</v>
      </c>
      <c r="CB205" s="51">
        <v>7</v>
      </c>
      <c r="CC205" s="51">
        <v>7</v>
      </c>
      <c r="CD205" s="51">
        <v>7</v>
      </c>
      <c r="CE205" s="51">
        <v>7</v>
      </c>
      <c r="CF205" s="51">
        <v>7</v>
      </c>
      <c r="CG205" s="51">
        <v>7</v>
      </c>
      <c r="CH205" s="51">
        <v>7</v>
      </c>
      <c r="CI205" s="51">
        <v>7</v>
      </c>
      <c r="CJ205" s="51">
        <v>7</v>
      </c>
      <c r="CK205" s="51">
        <v>7</v>
      </c>
      <c r="CL205" s="51">
        <v>7</v>
      </c>
      <c r="CM205" s="51">
        <v>7</v>
      </c>
      <c r="CN205" s="51">
        <v>7</v>
      </c>
      <c r="CO205" s="51">
        <v>7</v>
      </c>
      <c r="CP205" s="51">
        <v>7</v>
      </c>
      <c r="CQ205" s="51">
        <v>7</v>
      </c>
      <c r="CR205" s="51">
        <v>7</v>
      </c>
      <c r="CS205" s="51">
        <v>7</v>
      </c>
      <c r="CT205" s="51">
        <v>7</v>
      </c>
      <c r="CU205" s="51">
        <v>7</v>
      </c>
      <c r="CV205" s="51">
        <v>7</v>
      </c>
      <c r="CW205" s="51">
        <v>7</v>
      </c>
      <c r="CX205" s="51">
        <v>7</v>
      </c>
      <c r="CY205" s="51">
        <v>7</v>
      </c>
      <c r="CZ205" s="51">
        <v>7</v>
      </c>
      <c r="DA205" s="51">
        <v>7</v>
      </c>
      <c r="DB205" s="51">
        <v>7</v>
      </c>
      <c r="DC205" s="51">
        <v>7</v>
      </c>
      <c r="DD205" s="51">
        <v>0</v>
      </c>
      <c r="DE205" s="20">
        <v>0</v>
      </c>
      <c r="DF205" s="19">
        <f t="shared" si="28"/>
        <v>714</v>
      </c>
      <c r="DG205" s="23">
        <f t="shared" si="26"/>
        <v>37842</v>
      </c>
      <c r="DH205" s="23">
        <f t="shared" si="27"/>
        <v>37842</v>
      </c>
      <c r="DI205" s="23"/>
      <c r="DJ205" s="23"/>
    </row>
    <row r="206" spans="1:114" ht="17.25">
      <c r="A206" s="9"/>
      <c r="B206" s="43" t="s">
        <v>363</v>
      </c>
      <c r="C206" s="10" t="s">
        <v>68</v>
      </c>
      <c r="D206" s="8">
        <v>53</v>
      </c>
      <c r="E206" s="8">
        <v>53</v>
      </c>
      <c r="F206" s="51">
        <v>2</v>
      </c>
      <c r="G206" s="51">
        <v>2</v>
      </c>
      <c r="H206" s="51">
        <v>2</v>
      </c>
      <c r="I206" s="51">
        <v>2</v>
      </c>
      <c r="J206" s="51">
        <v>2</v>
      </c>
      <c r="K206" s="51">
        <v>2</v>
      </c>
      <c r="L206" s="51">
        <v>2</v>
      </c>
      <c r="M206" s="51">
        <v>2</v>
      </c>
      <c r="N206" s="51">
        <v>2</v>
      </c>
      <c r="O206" s="51">
        <v>2</v>
      </c>
      <c r="P206" s="51">
        <v>2</v>
      </c>
      <c r="Q206" s="51">
        <v>2</v>
      </c>
      <c r="R206" s="51">
        <v>2</v>
      </c>
      <c r="S206" s="51">
        <v>2</v>
      </c>
      <c r="T206" s="51">
        <v>2</v>
      </c>
      <c r="U206" s="51">
        <v>2</v>
      </c>
      <c r="V206" s="51">
        <v>2</v>
      </c>
      <c r="W206" s="51">
        <v>2</v>
      </c>
      <c r="X206" s="51">
        <v>2</v>
      </c>
      <c r="Y206" s="51">
        <v>2</v>
      </c>
      <c r="Z206" s="51">
        <v>2</v>
      </c>
      <c r="AA206" s="51">
        <v>2</v>
      </c>
      <c r="AB206" s="51">
        <v>2</v>
      </c>
      <c r="AC206" s="51">
        <v>2</v>
      </c>
      <c r="AD206" s="51">
        <v>2</v>
      </c>
      <c r="AE206" s="51">
        <v>2</v>
      </c>
      <c r="AF206" s="51">
        <v>2</v>
      </c>
      <c r="AG206" s="51">
        <v>2</v>
      </c>
      <c r="AH206" s="51">
        <v>2</v>
      </c>
      <c r="AI206" s="51">
        <v>2</v>
      </c>
      <c r="AJ206" s="51">
        <v>2</v>
      </c>
      <c r="AK206" s="51">
        <v>2</v>
      </c>
      <c r="AL206" s="51">
        <v>2</v>
      </c>
      <c r="AM206" s="51">
        <v>2</v>
      </c>
      <c r="AN206" s="51">
        <v>2</v>
      </c>
      <c r="AO206" s="51">
        <v>2</v>
      </c>
      <c r="AP206" s="51">
        <v>2</v>
      </c>
      <c r="AQ206" s="51">
        <v>2</v>
      </c>
      <c r="AR206" s="51">
        <v>2</v>
      </c>
      <c r="AS206" s="51">
        <v>2</v>
      </c>
      <c r="AT206" s="51">
        <v>2</v>
      </c>
      <c r="AU206" s="51">
        <v>2</v>
      </c>
      <c r="AV206" s="51">
        <v>2</v>
      </c>
      <c r="AW206" s="51">
        <v>2</v>
      </c>
      <c r="AX206" s="51">
        <v>2</v>
      </c>
      <c r="AY206" s="51">
        <v>2</v>
      </c>
      <c r="AZ206" s="51">
        <v>2</v>
      </c>
      <c r="BA206" s="51">
        <v>2</v>
      </c>
      <c r="BB206" s="51">
        <v>2</v>
      </c>
      <c r="BC206" s="51">
        <v>2</v>
      </c>
      <c r="BD206" s="51">
        <v>2</v>
      </c>
      <c r="BE206" s="51">
        <v>2</v>
      </c>
      <c r="BF206" s="51">
        <v>2</v>
      </c>
      <c r="BG206" s="51">
        <v>2</v>
      </c>
      <c r="BH206" s="51">
        <v>2</v>
      </c>
      <c r="BI206" s="51">
        <v>2</v>
      </c>
      <c r="BJ206" s="51">
        <v>2</v>
      </c>
      <c r="BK206" s="51">
        <v>2</v>
      </c>
      <c r="BL206" s="51">
        <v>2</v>
      </c>
      <c r="BM206" s="51">
        <v>2</v>
      </c>
      <c r="BN206" s="51">
        <v>2</v>
      </c>
      <c r="BO206" s="51">
        <v>2</v>
      </c>
      <c r="BP206" s="51">
        <v>2</v>
      </c>
      <c r="BQ206" s="51">
        <v>2</v>
      </c>
      <c r="BR206" s="51">
        <v>2</v>
      </c>
      <c r="BS206" s="51">
        <v>2</v>
      </c>
      <c r="BT206" s="51">
        <v>2</v>
      </c>
      <c r="BU206" s="51">
        <v>2</v>
      </c>
      <c r="BV206" s="51">
        <v>2</v>
      </c>
      <c r="BW206" s="51">
        <v>2</v>
      </c>
      <c r="BX206" s="51">
        <v>2</v>
      </c>
      <c r="BY206" s="51">
        <v>2</v>
      </c>
      <c r="BZ206" s="51">
        <v>2</v>
      </c>
      <c r="CA206" s="51">
        <v>2</v>
      </c>
      <c r="CB206" s="51">
        <v>2</v>
      </c>
      <c r="CC206" s="51">
        <v>2</v>
      </c>
      <c r="CD206" s="51">
        <v>2</v>
      </c>
      <c r="CE206" s="51">
        <v>2</v>
      </c>
      <c r="CF206" s="51">
        <v>2</v>
      </c>
      <c r="CG206" s="51">
        <v>2</v>
      </c>
      <c r="CH206" s="51">
        <v>2</v>
      </c>
      <c r="CI206" s="51">
        <v>2</v>
      </c>
      <c r="CJ206" s="51">
        <v>2</v>
      </c>
      <c r="CK206" s="51">
        <v>2</v>
      </c>
      <c r="CL206" s="51">
        <v>2</v>
      </c>
      <c r="CM206" s="51">
        <v>2</v>
      </c>
      <c r="CN206" s="51">
        <v>2</v>
      </c>
      <c r="CO206" s="51">
        <v>2</v>
      </c>
      <c r="CP206" s="51">
        <v>2</v>
      </c>
      <c r="CQ206" s="51">
        <v>2</v>
      </c>
      <c r="CR206" s="51">
        <v>2</v>
      </c>
      <c r="CS206" s="51">
        <v>2</v>
      </c>
      <c r="CT206" s="51">
        <v>2</v>
      </c>
      <c r="CU206" s="51">
        <v>2</v>
      </c>
      <c r="CV206" s="51">
        <v>2</v>
      </c>
      <c r="CW206" s="51">
        <v>2</v>
      </c>
      <c r="CX206" s="51">
        <v>2</v>
      </c>
      <c r="CY206" s="51">
        <v>2</v>
      </c>
      <c r="CZ206" s="51">
        <v>2</v>
      </c>
      <c r="DA206" s="51">
        <v>2</v>
      </c>
      <c r="DB206" s="51">
        <v>2</v>
      </c>
      <c r="DC206" s="51">
        <v>2</v>
      </c>
      <c r="DD206" s="51"/>
      <c r="DE206" s="20"/>
      <c r="DF206" s="19">
        <f t="shared" si="28"/>
        <v>204</v>
      </c>
      <c r="DG206" s="23">
        <f t="shared" si="26"/>
        <v>10812</v>
      </c>
      <c r="DH206" s="23">
        <f t="shared" si="27"/>
        <v>10812</v>
      </c>
      <c r="DI206" s="23"/>
      <c r="DJ206" s="23"/>
    </row>
    <row r="207" spans="1:114" ht="17.25">
      <c r="A207" s="9"/>
      <c r="B207" s="43" t="s">
        <v>364</v>
      </c>
      <c r="C207" s="10" t="s">
        <v>68</v>
      </c>
      <c r="D207" s="8">
        <v>53</v>
      </c>
      <c r="E207" s="8">
        <v>53</v>
      </c>
      <c r="F207" s="51">
        <v>5</v>
      </c>
      <c r="G207" s="51">
        <v>5</v>
      </c>
      <c r="H207" s="51">
        <v>5</v>
      </c>
      <c r="I207" s="51">
        <v>5</v>
      </c>
      <c r="J207" s="51">
        <v>5</v>
      </c>
      <c r="K207" s="51">
        <v>5</v>
      </c>
      <c r="L207" s="51">
        <v>5</v>
      </c>
      <c r="M207" s="51">
        <v>5</v>
      </c>
      <c r="N207" s="51">
        <v>5</v>
      </c>
      <c r="O207" s="51">
        <v>5</v>
      </c>
      <c r="P207" s="51">
        <v>5</v>
      </c>
      <c r="Q207" s="51">
        <v>5</v>
      </c>
      <c r="R207" s="51">
        <v>5</v>
      </c>
      <c r="S207" s="51">
        <v>5</v>
      </c>
      <c r="T207" s="51">
        <v>5</v>
      </c>
      <c r="U207" s="51">
        <v>5</v>
      </c>
      <c r="V207" s="51">
        <v>5</v>
      </c>
      <c r="W207" s="51">
        <v>5</v>
      </c>
      <c r="X207" s="51">
        <v>5</v>
      </c>
      <c r="Y207" s="51">
        <v>5</v>
      </c>
      <c r="Z207" s="51">
        <v>5</v>
      </c>
      <c r="AA207" s="51">
        <v>5</v>
      </c>
      <c r="AB207" s="51">
        <v>5</v>
      </c>
      <c r="AC207" s="51">
        <v>5</v>
      </c>
      <c r="AD207" s="51">
        <v>5</v>
      </c>
      <c r="AE207" s="51">
        <v>5</v>
      </c>
      <c r="AF207" s="51">
        <v>5</v>
      </c>
      <c r="AG207" s="51">
        <v>5</v>
      </c>
      <c r="AH207" s="51">
        <v>5</v>
      </c>
      <c r="AI207" s="51">
        <v>5</v>
      </c>
      <c r="AJ207" s="51">
        <v>5</v>
      </c>
      <c r="AK207" s="51">
        <v>5</v>
      </c>
      <c r="AL207" s="51">
        <v>5</v>
      </c>
      <c r="AM207" s="51">
        <v>5</v>
      </c>
      <c r="AN207" s="51">
        <v>5</v>
      </c>
      <c r="AO207" s="51">
        <v>5</v>
      </c>
      <c r="AP207" s="51">
        <v>5</v>
      </c>
      <c r="AQ207" s="51">
        <v>5</v>
      </c>
      <c r="AR207" s="51">
        <v>5</v>
      </c>
      <c r="AS207" s="51">
        <v>5</v>
      </c>
      <c r="AT207" s="51">
        <v>5</v>
      </c>
      <c r="AU207" s="51">
        <v>5</v>
      </c>
      <c r="AV207" s="51">
        <v>5</v>
      </c>
      <c r="AW207" s="51">
        <v>5</v>
      </c>
      <c r="AX207" s="51">
        <v>5</v>
      </c>
      <c r="AY207" s="51">
        <v>5</v>
      </c>
      <c r="AZ207" s="51">
        <v>5</v>
      </c>
      <c r="BA207" s="51">
        <v>5</v>
      </c>
      <c r="BB207" s="51">
        <v>5</v>
      </c>
      <c r="BC207" s="51">
        <v>5</v>
      </c>
      <c r="BD207" s="51">
        <v>5</v>
      </c>
      <c r="BE207" s="51">
        <v>5</v>
      </c>
      <c r="BF207" s="51">
        <v>5</v>
      </c>
      <c r="BG207" s="51">
        <v>5</v>
      </c>
      <c r="BH207" s="51">
        <v>5</v>
      </c>
      <c r="BI207" s="51">
        <v>5</v>
      </c>
      <c r="BJ207" s="51">
        <v>5</v>
      </c>
      <c r="BK207" s="51">
        <v>5</v>
      </c>
      <c r="BL207" s="51">
        <v>5</v>
      </c>
      <c r="BM207" s="51">
        <v>5</v>
      </c>
      <c r="BN207" s="51">
        <v>5</v>
      </c>
      <c r="BO207" s="51">
        <v>5</v>
      </c>
      <c r="BP207" s="51">
        <v>5</v>
      </c>
      <c r="BQ207" s="51">
        <v>5</v>
      </c>
      <c r="BR207" s="51">
        <v>5</v>
      </c>
      <c r="BS207" s="51">
        <v>5</v>
      </c>
      <c r="BT207" s="51">
        <v>5</v>
      </c>
      <c r="BU207" s="51">
        <v>5</v>
      </c>
      <c r="BV207" s="51">
        <v>5</v>
      </c>
      <c r="BW207" s="51">
        <v>5</v>
      </c>
      <c r="BX207" s="51">
        <v>5</v>
      </c>
      <c r="BY207" s="51">
        <v>5</v>
      </c>
      <c r="BZ207" s="51">
        <v>5</v>
      </c>
      <c r="CA207" s="51">
        <v>5</v>
      </c>
      <c r="CB207" s="51">
        <v>5</v>
      </c>
      <c r="CC207" s="51">
        <v>5</v>
      </c>
      <c r="CD207" s="51">
        <v>5</v>
      </c>
      <c r="CE207" s="51">
        <v>5</v>
      </c>
      <c r="CF207" s="51">
        <v>5</v>
      </c>
      <c r="CG207" s="51">
        <v>5</v>
      </c>
      <c r="CH207" s="51">
        <v>5</v>
      </c>
      <c r="CI207" s="51">
        <v>5</v>
      </c>
      <c r="CJ207" s="51">
        <v>5</v>
      </c>
      <c r="CK207" s="51">
        <v>5</v>
      </c>
      <c r="CL207" s="51">
        <v>5</v>
      </c>
      <c r="CM207" s="51">
        <v>5</v>
      </c>
      <c r="CN207" s="51">
        <v>5</v>
      </c>
      <c r="CO207" s="51">
        <v>5</v>
      </c>
      <c r="CP207" s="51">
        <v>5</v>
      </c>
      <c r="CQ207" s="51">
        <v>5</v>
      </c>
      <c r="CR207" s="51">
        <v>5</v>
      </c>
      <c r="CS207" s="51">
        <v>5</v>
      </c>
      <c r="CT207" s="51">
        <v>5</v>
      </c>
      <c r="CU207" s="51">
        <v>5</v>
      </c>
      <c r="CV207" s="51">
        <v>5</v>
      </c>
      <c r="CW207" s="51">
        <v>5</v>
      </c>
      <c r="CX207" s="51">
        <v>5</v>
      </c>
      <c r="CY207" s="51">
        <v>5</v>
      </c>
      <c r="CZ207" s="51">
        <v>5</v>
      </c>
      <c r="DA207" s="51">
        <v>5</v>
      </c>
      <c r="DB207" s="51">
        <v>5</v>
      </c>
      <c r="DC207" s="51">
        <v>5</v>
      </c>
      <c r="DD207" s="51"/>
      <c r="DE207" s="20"/>
      <c r="DF207" s="19">
        <f t="shared" si="28"/>
        <v>510</v>
      </c>
      <c r="DG207" s="23">
        <f t="shared" si="26"/>
        <v>27030</v>
      </c>
      <c r="DH207" s="23">
        <f t="shared" si="27"/>
        <v>27030</v>
      </c>
      <c r="DI207" s="23"/>
      <c r="DJ207" s="23"/>
    </row>
    <row r="208" spans="1:114" ht="17.25">
      <c r="A208" s="9">
        <v>166</v>
      </c>
      <c r="B208" s="43" t="s">
        <v>221</v>
      </c>
      <c r="C208" s="10" t="s">
        <v>68</v>
      </c>
      <c r="D208" s="8">
        <v>388</v>
      </c>
      <c r="E208" s="8">
        <v>388</v>
      </c>
      <c r="F208" s="51">
        <f aca="true" t="shared" si="29" ref="F208:AK208">F100*12</f>
        <v>24</v>
      </c>
      <c r="G208" s="51">
        <f t="shared" si="29"/>
        <v>24</v>
      </c>
      <c r="H208" s="51">
        <f>H100*12</f>
        <v>24</v>
      </c>
      <c r="I208" s="51">
        <f t="shared" si="29"/>
        <v>24</v>
      </c>
      <c r="J208" s="51">
        <f t="shared" si="29"/>
        <v>24</v>
      </c>
      <c r="K208" s="51">
        <f t="shared" si="29"/>
        <v>24</v>
      </c>
      <c r="L208" s="51">
        <f t="shared" si="29"/>
        <v>24</v>
      </c>
      <c r="M208" s="51">
        <f t="shared" si="29"/>
        <v>24</v>
      </c>
      <c r="N208" s="51">
        <f t="shared" si="29"/>
        <v>24</v>
      </c>
      <c r="O208" s="51">
        <f t="shared" si="29"/>
        <v>24</v>
      </c>
      <c r="P208" s="51">
        <f t="shared" si="29"/>
        <v>24</v>
      </c>
      <c r="Q208" s="51">
        <f t="shared" si="29"/>
        <v>24</v>
      </c>
      <c r="R208" s="51">
        <f t="shared" si="29"/>
        <v>48</v>
      </c>
      <c r="S208" s="51">
        <f t="shared" si="29"/>
        <v>24</v>
      </c>
      <c r="T208" s="52">
        <f t="shared" si="29"/>
        <v>24</v>
      </c>
      <c r="U208" s="52">
        <f t="shared" si="29"/>
        <v>24</v>
      </c>
      <c r="V208" s="52">
        <f t="shared" si="29"/>
        <v>48</v>
      </c>
      <c r="W208" s="51">
        <f t="shared" si="29"/>
        <v>24</v>
      </c>
      <c r="X208" s="52">
        <f t="shared" si="29"/>
        <v>48</v>
      </c>
      <c r="Y208" s="51">
        <f t="shared" si="29"/>
        <v>24</v>
      </c>
      <c r="Z208" s="51">
        <f t="shared" si="29"/>
        <v>24</v>
      </c>
      <c r="AA208" s="51">
        <f t="shared" si="29"/>
        <v>24</v>
      </c>
      <c r="AB208" s="51">
        <f t="shared" si="29"/>
        <v>24</v>
      </c>
      <c r="AC208" s="51">
        <f t="shared" si="29"/>
        <v>24</v>
      </c>
      <c r="AD208" s="51">
        <f t="shared" si="29"/>
        <v>24</v>
      </c>
      <c r="AE208" s="51">
        <f t="shared" si="29"/>
        <v>24</v>
      </c>
      <c r="AF208" s="51">
        <f t="shared" si="29"/>
        <v>24</v>
      </c>
      <c r="AG208" s="52">
        <f t="shared" si="29"/>
        <v>12</v>
      </c>
      <c r="AH208" s="51">
        <f t="shared" si="29"/>
        <v>24</v>
      </c>
      <c r="AI208" s="51">
        <f t="shared" si="29"/>
        <v>24</v>
      </c>
      <c r="AJ208" s="52">
        <f t="shared" si="29"/>
        <v>48</v>
      </c>
      <c r="AK208" s="52">
        <f t="shared" si="29"/>
        <v>36</v>
      </c>
      <c r="AL208" s="51">
        <f aca="true" t="shared" si="30" ref="AL208:BQ208">AL100*12</f>
        <v>24</v>
      </c>
      <c r="AM208" s="51">
        <f t="shared" si="30"/>
        <v>24</v>
      </c>
      <c r="AN208" s="51">
        <f t="shared" si="30"/>
        <v>24</v>
      </c>
      <c r="AO208" s="51">
        <f t="shared" si="30"/>
        <v>24</v>
      </c>
      <c r="AP208" s="51">
        <f t="shared" si="30"/>
        <v>12</v>
      </c>
      <c r="AQ208" s="51">
        <f t="shared" si="30"/>
        <v>24</v>
      </c>
      <c r="AR208" s="51">
        <f t="shared" si="30"/>
        <v>24</v>
      </c>
      <c r="AS208" s="51">
        <f t="shared" si="30"/>
        <v>24</v>
      </c>
      <c r="AT208" s="51">
        <f t="shared" si="30"/>
        <v>24</v>
      </c>
      <c r="AU208" s="51">
        <f t="shared" si="30"/>
        <v>24</v>
      </c>
      <c r="AV208" s="51">
        <f t="shared" si="30"/>
        <v>24</v>
      </c>
      <c r="AW208" s="51">
        <f t="shared" si="30"/>
        <v>24</v>
      </c>
      <c r="AX208" s="51">
        <f t="shared" si="30"/>
        <v>24</v>
      </c>
      <c r="AY208" s="51">
        <f t="shared" si="30"/>
        <v>24</v>
      </c>
      <c r="AZ208" s="51">
        <f t="shared" si="30"/>
        <v>24</v>
      </c>
      <c r="BA208" s="51">
        <f t="shared" si="30"/>
        <v>24</v>
      </c>
      <c r="BB208" s="51">
        <f t="shared" si="30"/>
        <v>24</v>
      </c>
      <c r="BC208" s="51">
        <f t="shared" si="30"/>
        <v>24</v>
      </c>
      <c r="BD208" s="51">
        <f t="shared" si="30"/>
        <v>24</v>
      </c>
      <c r="BE208" s="51">
        <f t="shared" si="30"/>
        <v>24</v>
      </c>
      <c r="BF208" s="51">
        <f t="shared" si="30"/>
        <v>24</v>
      </c>
      <c r="BG208" s="51">
        <f t="shared" si="30"/>
        <v>24</v>
      </c>
      <c r="BH208" s="51">
        <f t="shared" si="30"/>
        <v>24</v>
      </c>
      <c r="BI208" s="51">
        <f t="shared" si="30"/>
        <v>24</v>
      </c>
      <c r="BJ208" s="51">
        <f t="shared" si="30"/>
        <v>24</v>
      </c>
      <c r="BK208" s="51">
        <f t="shared" si="30"/>
        <v>24</v>
      </c>
      <c r="BL208" s="51">
        <f t="shared" si="30"/>
        <v>24</v>
      </c>
      <c r="BM208" s="52">
        <f t="shared" si="30"/>
        <v>24</v>
      </c>
      <c r="BN208" s="52">
        <f t="shared" si="30"/>
        <v>36</v>
      </c>
      <c r="BO208" s="51">
        <f t="shared" si="30"/>
        <v>24</v>
      </c>
      <c r="BP208" s="51">
        <f t="shared" si="30"/>
        <v>24</v>
      </c>
      <c r="BQ208" s="51">
        <f t="shared" si="30"/>
        <v>24</v>
      </c>
      <c r="BR208" s="51">
        <f aca="true" t="shared" si="31" ref="BR208:CW208">BR100*12</f>
        <v>24</v>
      </c>
      <c r="BS208" s="51">
        <f t="shared" si="31"/>
        <v>24</v>
      </c>
      <c r="BT208" s="51">
        <f t="shared" si="31"/>
        <v>24</v>
      </c>
      <c r="BU208" s="51">
        <f t="shared" si="31"/>
        <v>24</v>
      </c>
      <c r="BV208" s="51">
        <f t="shared" si="31"/>
        <v>0</v>
      </c>
      <c r="BW208" s="51">
        <f t="shared" si="31"/>
        <v>24</v>
      </c>
      <c r="BX208" s="51">
        <f t="shared" si="31"/>
        <v>48</v>
      </c>
      <c r="BY208" s="51">
        <f t="shared" si="31"/>
        <v>24</v>
      </c>
      <c r="BZ208" s="51">
        <f t="shared" si="31"/>
        <v>24</v>
      </c>
      <c r="CA208" s="51">
        <f t="shared" si="31"/>
        <v>24</v>
      </c>
      <c r="CB208" s="51">
        <f t="shared" si="31"/>
        <v>24</v>
      </c>
      <c r="CC208" s="51">
        <f t="shared" si="31"/>
        <v>24</v>
      </c>
      <c r="CD208" s="51">
        <f t="shared" si="31"/>
        <v>24</v>
      </c>
      <c r="CE208" s="52">
        <f t="shared" si="31"/>
        <v>48</v>
      </c>
      <c r="CF208" s="51">
        <f t="shared" si="31"/>
        <v>24</v>
      </c>
      <c r="CG208" s="51">
        <f t="shared" si="31"/>
        <v>24</v>
      </c>
      <c r="CH208" s="52">
        <f t="shared" si="31"/>
        <v>24</v>
      </c>
      <c r="CI208" s="51">
        <f t="shared" si="31"/>
        <v>24</v>
      </c>
      <c r="CJ208" s="51">
        <f t="shared" si="31"/>
        <v>24</v>
      </c>
      <c r="CK208" s="51">
        <f t="shared" si="31"/>
        <v>48</v>
      </c>
      <c r="CL208" s="51">
        <f t="shared" si="31"/>
        <v>24</v>
      </c>
      <c r="CM208" s="51">
        <f t="shared" si="31"/>
        <v>24</v>
      </c>
      <c r="CN208" s="51">
        <f t="shared" si="31"/>
        <v>24</v>
      </c>
      <c r="CO208" s="51">
        <f t="shared" si="31"/>
        <v>24</v>
      </c>
      <c r="CP208" s="51">
        <f t="shared" si="31"/>
        <v>72</v>
      </c>
      <c r="CQ208" s="52">
        <f t="shared" si="31"/>
        <v>24</v>
      </c>
      <c r="CR208" s="52">
        <f t="shared" si="31"/>
        <v>24</v>
      </c>
      <c r="CS208" s="52">
        <f t="shared" si="31"/>
        <v>24</v>
      </c>
      <c r="CT208" s="51">
        <f t="shared" si="31"/>
        <v>24</v>
      </c>
      <c r="CU208" s="52">
        <f t="shared" si="31"/>
        <v>60</v>
      </c>
      <c r="CV208" s="52">
        <f t="shared" si="31"/>
        <v>24</v>
      </c>
      <c r="CW208" s="51">
        <f t="shared" si="31"/>
        <v>0</v>
      </c>
      <c r="CX208" s="52">
        <f aca="true" t="shared" si="32" ref="CX208:DC208">CX100*12</f>
        <v>108</v>
      </c>
      <c r="CY208" s="52">
        <f t="shared" si="32"/>
        <v>48</v>
      </c>
      <c r="CZ208" s="52">
        <f t="shared" si="32"/>
        <v>24</v>
      </c>
      <c r="DA208" s="52">
        <f t="shared" si="32"/>
        <v>24</v>
      </c>
      <c r="DB208" s="52">
        <f t="shared" si="32"/>
        <v>24</v>
      </c>
      <c r="DC208" s="52">
        <f t="shared" si="32"/>
        <v>108</v>
      </c>
      <c r="DD208" s="20"/>
      <c r="DE208" s="20"/>
      <c r="DF208" s="19">
        <v>420</v>
      </c>
      <c r="DG208" s="23">
        <f t="shared" si="26"/>
        <v>162960</v>
      </c>
      <c r="DH208" s="23">
        <f t="shared" si="27"/>
        <v>162960</v>
      </c>
      <c r="DI208" s="23"/>
      <c r="DJ208" s="23"/>
    </row>
    <row r="209" spans="1:115" ht="42.75" customHeight="1">
      <c r="A209" s="26">
        <v>182</v>
      </c>
      <c r="B209" s="63" t="s">
        <v>342</v>
      </c>
      <c r="C209" s="29" t="s">
        <v>367</v>
      </c>
      <c r="D209" s="25"/>
      <c r="E209" s="52"/>
      <c r="F209" s="52">
        <f>F254/5</f>
        <v>12</v>
      </c>
      <c r="G209" s="52">
        <f>G254/5</f>
        <v>12</v>
      </c>
      <c r="H209" s="52">
        <f>H254/5</f>
        <v>12</v>
      </c>
      <c r="I209" s="52">
        <f>I254/5</f>
        <v>12</v>
      </c>
      <c r="J209" s="52">
        <f>J254/5</f>
        <v>12</v>
      </c>
      <c r="K209" s="52">
        <f>K254/5</f>
        <v>18</v>
      </c>
      <c r="L209" s="52">
        <f>L254/5</f>
        <v>18</v>
      </c>
      <c r="M209" s="52">
        <f>M254/5</f>
        <v>12</v>
      </c>
      <c r="N209" s="52">
        <f>N254/5</f>
        <v>12</v>
      </c>
      <c r="O209" s="52">
        <f>O254/5</f>
        <v>12</v>
      </c>
      <c r="P209" s="52">
        <f>P254/5</f>
        <v>18</v>
      </c>
      <c r="Q209" s="52">
        <v>11</v>
      </c>
      <c r="R209" s="52">
        <v>30</v>
      </c>
      <c r="S209" s="52">
        <f>S254/5</f>
        <v>18</v>
      </c>
      <c r="T209" s="52">
        <v>7</v>
      </c>
      <c r="U209" s="52">
        <v>15</v>
      </c>
      <c r="V209" s="52">
        <f>V254/5</f>
        <v>19</v>
      </c>
      <c r="W209" s="52">
        <f>W254/5</f>
        <v>12</v>
      </c>
      <c r="X209" s="52">
        <v>22</v>
      </c>
      <c r="Y209" s="52">
        <f>Y254/5</f>
        <v>12</v>
      </c>
      <c r="Z209" s="52">
        <f>Z254/5</f>
        <v>12</v>
      </c>
      <c r="AA209" s="52">
        <f>AA254/5</f>
        <v>12</v>
      </c>
      <c r="AB209" s="52">
        <v>24</v>
      </c>
      <c r="AC209" s="52">
        <f>AC254/5</f>
        <v>12</v>
      </c>
      <c r="AD209" s="52">
        <f>AD254/5</f>
        <v>12</v>
      </c>
      <c r="AE209" s="52">
        <v>17</v>
      </c>
      <c r="AF209" s="52">
        <f>AF254/5</f>
        <v>12</v>
      </c>
      <c r="AG209" s="52">
        <v>14</v>
      </c>
      <c r="AH209" s="52">
        <f>AH254/5</f>
        <v>12</v>
      </c>
      <c r="AI209" s="52">
        <v>13</v>
      </c>
      <c r="AJ209" s="52">
        <v>15</v>
      </c>
      <c r="AK209" s="52">
        <v>22</v>
      </c>
      <c r="AL209" s="52">
        <f>AL254/5</f>
        <v>12</v>
      </c>
      <c r="AM209" s="52">
        <v>12</v>
      </c>
      <c r="AN209" s="52">
        <f>AN254/5</f>
        <v>12</v>
      </c>
      <c r="AO209" s="52">
        <f>AO254/5</f>
        <v>12</v>
      </c>
      <c r="AP209" s="52">
        <f>AP254/5</f>
        <v>15</v>
      </c>
      <c r="AQ209" s="52">
        <v>12</v>
      </c>
      <c r="AR209" s="52">
        <v>12</v>
      </c>
      <c r="AS209" s="52">
        <f>AS254/5</f>
        <v>12</v>
      </c>
      <c r="AT209" s="52">
        <v>24</v>
      </c>
      <c r="AU209" s="52">
        <f>AU254/5</f>
        <v>18</v>
      </c>
      <c r="AV209" s="52">
        <v>12</v>
      </c>
      <c r="AW209" s="52">
        <v>25</v>
      </c>
      <c r="AX209" s="52">
        <f>AX254/5</f>
        <v>12</v>
      </c>
      <c r="AY209" s="52">
        <f>AY254/5</f>
        <v>18</v>
      </c>
      <c r="AZ209" s="52">
        <f>AZ254/5</f>
        <v>18</v>
      </c>
      <c r="BA209" s="52">
        <v>12</v>
      </c>
      <c r="BB209" s="52">
        <v>12</v>
      </c>
      <c r="BC209" s="52">
        <v>24</v>
      </c>
      <c r="BD209" s="52">
        <f>BD254/5</f>
        <v>12</v>
      </c>
      <c r="BE209" s="52">
        <v>24</v>
      </c>
      <c r="BF209" s="52">
        <f>BF254/5</f>
        <v>12</v>
      </c>
      <c r="BG209" s="52">
        <f>BG254/5</f>
        <v>12</v>
      </c>
      <c r="BH209" s="52">
        <f>BH254/5</f>
        <v>12</v>
      </c>
      <c r="BI209" s="52">
        <f>BI254/5</f>
        <v>12</v>
      </c>
      <c r="BJ209" s="52">
        <f>BJ254/5</f>
        <v>18</v>
      </c>
      <c r="BK209" s="52">
        <v>11</v>
      </c>
      <c r="BL209" s="52">
        <f>BL254/5</f>
        <v>12</v>
      </c>
      <c r="BM209" s="52">
        <f>BM254/5</f>
        <v>18</v>
      </c>
      <c r="BN209" s="52">
        <v>14</v>
      </c>
      <c r="BO209" s="52">
        <v>22</v>
      </c>
      <c r="BP209" s="52">
        <f>BP254/5</f>
        <v>12</v>
      </c>
      <c r="BQ209" s="52">
        <f>BQ254/5</f>
        <v>12</v>
      </c>
      <c r="BR209" s="52">
        <f>BR254/5</f>
        <v>12</v>
      </c>
      <c r="BS209" s="52">
        <f>BS254/5</f>
        <v>18</v>
      </c>
      <c r="BT209" s="52">
        <f>BT254/5</f>
        <v>12</v>
      </c>
      <c r="BU209" s="52">
        <v>30</v>
      </c>
      <c r="BV209" s="52">
        <f>BV254/5</f>
        <v>8</v>
      </c>
      <c r="BW209" s="52">
        <f>BW254/5</f>
        <v>12</v>
      </c>
      <c r="BX209" s="52">
        <v>30</v>
      </c>
      <c r="BY209" s="52">
        <f>BY254/5</f>
        <v>13</v>
      </c>
      <c r="BZ209" s="52">
        <f>BZ254/5</f>
        <v>12</v>
      </c>
      <c r="CA209" s="52">
        <f>CA254/5</f>
        <v>12</v>
      </c>
      <c r="CB209" s="52">
        <f>CB254/5</f>
        <v>12</v>
      </c>
      <c r="CC209" s="52">
        <f>CC254/5</f>
        <v>12</v>
      </c>
      <c r="CD209" s="52">
        <f>CD254/5</f>
        <v>12</v>
      </c>
      <c r="CE209" s="52">
        <v>66</v>
      </c>
      <c r="CF209" s="52">
        <f>CF254/5</f>
        <v>12</v>
      </c>
      <c r="CG209" s="52">
        <v>11</v>
      </c>
      <c r="CH209" s="52">
        <f>CH254/5</f>
        <v>16</v>
      </c>
      <c r="CI209" s="52">
        <f>CI254/5</f>
        <v>18</v>
      </c>
      <c r="CJ209" s="52">
        <v>11</v>
      </c>
      <c r="CK209" s="52">
        <f>CK254/5</f>
        <v>30</v>
      </c>
      <c r="CL209" s="52">
        <f>CL254/5</f>
        <v>18</v>
      </c>
      <c r="CM209" s="52">
        <f>CM254/5</f>
        <v>18</v>
      </c>
      <c r="CN209" s="52">
        <v>11</v>
      </c>
      <c r="CO209" s="52">
        <f>CO254/5</f>
        <v>12</v>
      </c>
      <c r="CP209" s="52">
        <v>24</v>
      </c>
      <c r="CQ209" s="52">
        <v>45</v>
      </c>
      <c r="CR209" s="52">
        <f>CR254/5</f>
        <v>25</v>
      </c>
      <c r="CS209" s="52">
        <v>45</v>
      </c>
      <c r="CT209" s="52">
        <f>CT254/5</f>
        <v>12</v>
      </c>
      <c r="CU209" s="52">
        <v>30</v>
      </c>
      <c r="CV209" s="52">
        <f>CV254/5</f>
        <v>5</v>
      </c>
      <c r="CW209" s="52">
        <v>6</v>
      </c>
      <c r="CX209" s="52">
        <v>50</v>
      </c>
      <c r="CY209" s="52">
        <f>CY254/5</f>
        <v>63</v>
      </c>
      <c r="CZ209" s="52">
        <v>31</v>
      </c>
      <c r="DA209" s="52">
        <v>19</v>
      </c>
      <c r="DB209" s="52">
        <v>19</v>
      </c>
      <c r="DC209" s="52">
        <f>DC254/5</f>
        <v>42</v>
      </c>
      <c r="DD209" s="52">
        <v>2</v>
      </c>
      <c r="DE209" s="52"/>
      <c r="DF209" s="19">
        <f aca="true" t="shared" si="33" ref="DF209:DF218">SUM(F209:DE209)</f>
        <v>1786</v>
      </c>
      <c r="DG209" s="23">
        <f t="shared" si="26"/>
        <v>0</v>
      </c>
      <c r="DH209" s="23">
        <f t="shared" si="27"/>
        <v>0</v>
      </c>
      <c r="DI209" s="23"/>
      <c r="DJ209" s="23"/>
      <c r="DK209" s="34" t="s">
        <v>350</v>
      </c>
    </row>
    <row r="210" spans="1:114" ht="45">
      <c r="A210" s="26">
        <v>183</v>
      </c>
      <c r="B210" s="63" t="s">
        <v>343</v>
      </c>
      <c r="C210" s="29" t="s">
        <v>69</v>
      </c>
      <c r="D210" s="25"/>
      <c r="E210" s="52"/>
      <c r="F210" s="52">
        <f aca="true" t="shared" si="34" ref="F210:AK210">F190*4</f>
        <v>240</v>
      </c>
      <c r="G210" s="52">
        <f t="shared" si="34"/>
        <v>240</v>
      </c>
      <c r="H210" s="52">
        <f t="shared" si="34"/>
        <v>240</v>
      </c>
      <c r="I210" s="52">
        <f t="shared" si="34"/>
        <v>240</v>
      </c>
      <c r="J210" s="52">
        <f t="shared" si="34"/>
        <v>240</v>
      </c>
      <c r="K210" s="52">
        <f t="shared" si="34"/>
        <v>360</v>
      </c>
      <c r="L210" s="52">
        <f t="shared" si="34"/>
        <v>360</v>
      </c>
      <c r="M210" s="52">
        <f t="shared" si="34"/>
        <v>240</v>
      </c>
      <c r="N210" s="52">
        <f t="shared" si="34"/>
        <v>240</v>
      </c>
      <c r="O210" s="52">
        <f t="shared" si="34"/>
        <v>240</v>
      </c>
      <c r="P210" s="52">
        <f t="shared" si="34"/>
        <v>360</v>
      </c>
      <c r="Q210" s="52">
        <f t="shared" si="34"/>
        <v>224</v>
      </c>
      <c r="R210" s="52">
        <f t="shared" si="34"/>
        <v>596</v>
      </c>
      <c r="S210" s="52">
        <f t="shared" si="34"/>
        <v>360</v>
      </c>
      <c r="T210" s="52">
        <f t="shared" si="34"/>
        <v>136</v>
      </c>
      <c r="U210" s="52">
        <f t="shared" si="34"/>
        <v>292</v>
      </c>
      <c r="V210" s="52">
        <f t="shared" si="34"/>
        <v>380</v>
      </c>
      <c r="W210" s="52">
        <f t="shared" si="34"/>
        <v>240</v>
      </c>
      <c r="X210" s="52">
        <f t="shared" si="34"/>
        <v>432</v>
      </c>
      <c r="Y210" s="52">
        <f t="shared" si="34"/>
        <v>240</v>
      </c>
      <c r="Z210" s="52">
        <f t="shared" si="34"/>
        <v>240</v>
      </c>
      <c r="AA210" s="52">
        <f t="shared" si="34"/>
        <v>240</v>
      </c>
      <c r="AB210" s="52">
        <f t="shared" si="34"/>
        <v>476</v>
      </c>
      <c r="AC210" s="52">
        <f t="shared" si="34"/>
        <v>240</v>
      </c>
      <c r="AD210" s="52">
        <f t="shared" si="34"/>
        <v>240</v>
      </c>
      <c r="AE210" s="52">
        <f t="shared" si="34"/>
        <v>336</v>
      </c>
      <c r="AF210" s="52">
        <f t="shared" si="34"/>
        <v>240</v>
      </c>
      <c r="AG210" s="52">
        <f t="shared" si="34"/>
        <v>288</v>
      </c>
      <c r="AH210" s="52">
        <f t="shared" si="34"/>
        <v>240</v>
      </c>
      <c r="AI210" s="52">
        <f t="shared" si="34"/>
        <v>256</v>
      </c>
      <c r="AJ210" s="52">
        <f t="shared" si="34"/>
        <v>288</v>
      </c>
      <c r="AK210" s="52">
        <f t="shared" si="34"/>
        <v>432</v>
      </c>
      <c r="AL210" s="52">
        <f aca="true" t="shared" si="35" ref="AL210:BQ210">AL190*4</f>
        <v>240</v>
      </c>
      <c r="AM210" s="52">
        <f t="shared" si="35"/>
        <v>236</v>
      </c>
      <c r="AN210" s="52">
        <f t="shared" si="35"/>
        <v>240</v>
      </c>
      <c r="AO210" s="52">
        <f t="shared" si="35"/>
        <v>240</v>
      </c>
      <c r="AP210" s="52">
        <f t="shared" si="35"/>
        <v>300</v>
      </c>
      <c r="AQ210" s="52">
        <f t="shared" si="35"/>
        <v>236</v>
      </c>
      <c r="AR210" s="52">
        <f t="shared" si="35"/>
        <v>236</v>
      </c>
      <c r="AS210" s="52">
        <f t="shared" si="35"/>
        <v>240</v>
      </c>
      <c r="AT210" s="52">
        <f t="shared" si="35"/>
        <v>476</v>
      </c>
      <c r="AU210" s="52">
        <f t="shared" si="35"/>
        <v>360</v>
      </c>
      <c r="AV210" s="52">
        <f t="shared" si="35"/>
        <v>224</v>
      </c>
      <c r="AW210" s="52">
        <f t="shared" si="35"/>
        <v>488</v>
      </c>
      <c r="AX210" s="52">
        <f t="shared" si="35"/>
        <v>240</v>
      </c>
      <c r="AY210" s="52">
        <f t="shared" si="35"/>
        <v>360</v>
      </c>
      <c r="AZ210" s="52">
        <f t="shared" si="35"/>
        <v>360</v>
      </c>
      <c r="BA210" s="52">
        <f t="shared" si="35"/>
        <v>236</v>
      </c>
      <c r="BB210" s="52">
        <f t="shared" si="35"/>
        <v>236</v>
      </c>
      <c r="BC210" s="52">
        <f t="shared" si="35"/>
        <v>476</v>
      </c>
      <c r="BD210" s="52">
        <f t="shared" si="35"/>
        <v>240</v>
      </c>
      <c r="BE210" s="52">
        <f t="shared" si="35"/>
        <v>476</v>
      </c>
      <c r="BF210" s="52">
        <f t="shared" si="35"/>
        <v>240</v>
      </c>
      <c r="BG210" s="52">
        <f t="shared" si="35"/>
        <v>240</v>
      </c>
      <c r="BH210" s="52">
        <f t="shared" si="35"/>
        <v>240</v>
      </c>
      <c r="BI210" s="52">
        <f t="shared" si="35"/>
        <v>240</v>
      </c>
      <c r="BJ210" s="52">
        <f t="shared" si="35"/>
        <v>360</v>
      </c>
      <c r="BK210" s="52">
        <f t="shared" si="35"/>
        <v>224</v>
      </c>
      <c r="BL210" s="52">
        <f t="shared" si="35"/>
        <v>240</v>
      </c>
      <c r="BM210" s="52">
        <f t="shared" si="35"/>
        <v>360</v>
      </c>
      <c r="BN210" s="52">
        <f t="shared" si="35"/>
        <v>268</v>
      </c>
      <c r="BO210" s="52">
        <f t="shared" si="35"/>
        <v>432</v>
      </c>
      <c r="BP210" s="52">
        <f t="shared" si="35"/>
        <v>240</v>
      </c>
      <c r="BQ210" s="52">
        <f t="shared" si="35"/>
        <v>240</v>
      </c>
      <c r="BR210" s="52">
        <f aca="true" t="shared" si="36" ref="BR210:CW210">BR190*4</f>
        <v>240</v>
      </c>
      <c r="BS210" s="52">
        <f t="shared" si="36"/>
        <v>360</v>
      </c>
      <c r="BT210" s="52">
        <f t="shared" si="36"/>
        <v>240</v>
      </c>
      <c r="BU210" s="52">
        <f t="shared" si="36"/>
        <v>596</v>
      </c>
      <c r="BV210" s="52">
        <f t="shared" si="36"/>
        <v>160</v>
      </c>
      <c r="BW210" s="52">
        <f t="shared" si="36"/>
        <v>240</v>
      </c>
      <c r="BX210" s="52">
        <f t="shared" si="36"/>
        <v>596</v>
      </c>
      <c r="BY210" s="52">
        <f t="shared" si="36"/>
        <v>260</v>
      </c>
      <c r="BZ210" s="52">
        <f t="shared" si="36"/>
        <v>240</v>
      </c>
      <c r="CA210" s="52">
        <f t="shared" si="36"/>
        <v>240</v>
      </c>
      <c r="CB210" s="52">
        <f t="shared" si="36"/>
        <v>240</v>
      </c>
      <c r="CC210" s="52">
        <f t="shared" si="36"/>
        <v>240</v>
      </c>
      <c r="CD210" s="52">
        <f t="shared" si="36"/>
        <v>240</v>
      </c>
      <c r="CE210" s="52">
        <f t="shared" si="36"/>
        <v>1324</v>
      </c>
      <c r="CF210" s="52">
        <f t="shared" si="36"/>
        <v>240</v>
      </c>
      <c r="CG210" s="52">
        <f t="shared" si="36"/>
        <v>224</v>
      </c>
      <c r="CH210" s="52">
        <f t="shared" si="36"/>
        <v>320</v>
      </c>
      <c r="CI210" s="52">
        <f t="shared" si="36"/>
        <v>360</v>
      </c>
      <c r="CJ210" s="52">
        <f t="shared" si="36"/>
        <v>224</v>
      </c>
      <c r="CK210" s="52">
        <f t="shared" si="36"/>
        <v>600</v>
      </c>
      <c r="CL210" s="52">
        <f t="shared" si="36"/>
        <v>360</v>
      </c>
      <c r="CM210" s="52">
        <f t="shared" si="36"/>
        <v>360</v>
      </c>
      <c r="CN210" s="52">
        <f t="shared" si="36"/>
        <v>224</v>
      </c>
      <c r="CO210" s="52">
        <f t="shared" si="36"/>
        <v>240</v>
      </c>
      <c r="CP210" s="52">
        <f t="shared" si="36"/>
        <v>476</v>
      </c>
      <c r="CQ210" s="52">
        <f t="shared" si="36"/>
        <v>896</v>
      </c>
      <c r="CR210" s="52">
        <f t="shared" si="36"/>
        <v>500</v>
      </c>
      <c r="CS210" s="52">
        <f t="shared" si="36"/>
        <v>892</v>
      </c>
      <c r="CT210" s="52">
        <f t="shared" si="36"/>
        <v>240</v>
      </c>
      <c r="CU210" s="52">
        <f t="shared" si="36"/>
        <v>576</v>
      </c>
      <c r="CV210" s="52">
        <f t="shared" si="36"/>
        <v>100</v>
      </c>
      <c r="CW210" s="52">
        <f t="shared" si="36"/>
        <v>128</v>
      </c>
      <c r="CX210" s="52">
        <f aca="true" t="shared" si="37" ref="CX210:DE210">CX190*4</f>
        <v>1008</v>
      </c>
      <c r="CY210" s="52">
        <f t="shared" si="37"/>
        <v>1260</v>
      </c>
      <c r="CZ210" s="52">
        <f t="shared" si="37"/>
        <v>624</v>
      </c>
      <c r="DA210" s="52">
        <f t="shared" si="37"/>
        <v>384</v>
      </c>
      <c r="DB210" s="52">
        <f t="shared" si="37"/>
        <v>384</v>
      </c>
      <c r="DC210" s="52">
        <f t="shared" si="37"/>
        <v>840</v>
      </c>
      <c r="DD210" s="52">
        <f t="shared" si="37"/>
        <v>48</v>
      </c>
      <c r="DE210" s="52">
        <f t="shared" si="37"/>
        <v>0</v>
      </c>
      <c r="DF210" s="19">
        <f t="shared" si="33"/>
        <v>35604</v>
      </c>
      <c r="DG210" s="23">
        <f t="shared" si="26"/>
        <v>0</v>
      </c>
      <c r="DH210" s="23">
        <f t="shared" si="27"/>
        <v>0</v>
      </c>
      <c r="DI210" s="23"/>
      <c r="DJ210" s="23"/>
    </row>
    <row r="211" spans="1:114" ht="17.25">
      <c r="A211" s="9"/>
      <c r="B211" s="7"/>
      <c r="C211" s="10"/>
      <c r="D211" s="8"/>
      <c r="E211" s="52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2"/>
      <c r="U211" s="52"/>
      <c r="V211" s="52"/>
      <c r="W211" s="51"/>
      <c r="X211" s="52"/>
      <c r="Y211" s="51"/>
      <c r="Z211" s="51"/>
      <c r="AA211" s="51"/>
      <c r="AB211" s="51"/>
      <c r="AC211" s="51"/>
      <c r="AD211" s="51"/>
      <c r="AE211" s="51"/>
      <c r="AF211" s="51"/>
      <c r="AG211" s="52"/>
      <c r="AH211" s="20"/>
      <c r="AI211" s="20"/>
      <c r="AJ211" s="52"/>
      <c r="AK211" s="52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2"/>
      <c r="BN211" s="52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2"/>
      <c r="CF211" s="51"/>
      <c r="CG211" s="51"/>
      <c r="CH211" s="52"/>
      <c r="CI211" s="51"/>
      <c r="CJ211" s="51"/>
      <c r="CK211" s="51"/>
      <c r="CL211" s="51"/>
      <c r="CM211" s="51"/>
      <c r="CN211" s="51"/>
      <c r="CO211" s="51"/>
      <c r="CP211" s="51"/>
      <c r="CQ211" s="52"/>
      <c r="CR211" s="52"/>
      <c r="CS211" s="52"/>
      <c r="CT211" s="51"/>
      <c r="CU211" s="52"/>
      <c r="CV211" s="52"/>
      <c r="CW211" s="51"/>
      <c r="CX211" s="52"/>
      <c r="CY211" s="52"/>
      <c r="CZ211" s="30"/>
      <c r="DA211" s="30"/>
      <c r="DB211" s="30"/>
      <c r="DC211" s="30"/>
      <c r="DD211" s="20"/>
      <c r="DE211" s="20"/>
      <c r="DF211" s="19">
        <f t="shared" si="33"/>
        <v>0</v>
      </c>
      <c r="DG211" s="23">
        <f t="shared" si="26"/>
        <v>0</v>
      </c>
      <c r="DH211" s="23">
        <f t="shared" si="27"/>
        <v>0</v>
      </c>
      <c r="DI211" s="23"/>
      <c r="DJ211" s="23"/>
    </row>
    <row r="212" spans="1:114" ht="17.25">
      <c r="A212" s="9"/>
      <c r="B212" s="7"/>
      <c r="C212" s="10"/>
      <c r="D212" s="8"/>
      <c r="E212" s="52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2"/>
      <c r="U212" s="52"/>
      <c r="V212" s="52"/>
      <c r="W212" s="51"/>
      <c r="X212" s="52"/>
      <c r="Y212" s="51"/>
      <c r="Z212" s="51"/>
      <c r="AA212" s="51"/>
      <c r="AB212" s="51"/>
      <c r="AC212" s="51"/>
      <c r="AD212" s="51"/>
      <c r="AE212" s="51"/>
      <c r="AF212" s="51"/>
      <c r="AG212" s="52"/>
      <c r="AH212" s="20"/>
      <c r="AI212" s="20"/>
      <c r="AJ212" s="52"/>
      <c r="AK212" s="52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2"/>
      <c r="BN212" s="52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2"/>
      <c r="CF212" s="51"/>
      <c r="CG212" s="51"/>
      <c r="CH212" s="52"/>
      <c r="CI212" s="51"/>
      <c r="CJ212" s="51"/>
      <c r="CK212" s="51"/>
      <c r="CL212" s="51"/>
      <c r="CM212" s="51"/>
      <c r="CN212" s="51"/>
      <c r="CO212" s="51"/>
      <c r="CP212" s="51"/>
      <c r="CQ212" s="52"/>
      <c r="CR212" s="52"/>
      <c r="CS212" s="52"/>
      <c r="CT212" s="51"/>
      <c r="CU212" s="52"/>
      <c r="CV212" s="52"/>
      <c r="CW212" s="51"/>
      <c r="CX212" s="52"/>
      <c r="CY212" s="52"/>
      <c r="CZ212" s="30"/>
      <c r="DA212" s="30"/>
      <c r="DB212" s="30"/>
      <c r="DC212" s="30"/>
      <c r="DD212" s="20"/>
      <c r="DE212" s="20"/>
      <c r="DF212" s="19">
        <f t="shared" si="33"/>
        <v>0</v>
      </c>
      <c r="DG212" s="23">
        <f t="shared" si="26"/>
        <v>0</v>
      </c>
      <c r="DH212" s="23">
        <f t="shared" si="27"/>
        <v>0</v>
      </c>
      <c r="DI212" s="23"/>
      <c r="DJ212" s="23"/>
    </row>
    <row r="213" spans="1:114" ht="17.25">
      <c r="A213" s="9"/>
      <c r="B213" s="7"/>
      <c r="C213" s="10"/>
      <c r="D213" s="8"/>
      <c r="E213" s="52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2"/>
      <c r="U213" s="52"/>
      <c r="V213" s="52"/>
      <c r="W213" s="51"/>
      <c r="X213" s="52"/>
      <c r="Y213" s="51"/>
      <c r="Z213" s="51"/>
      <c r="AA213" s="51"/>
      <c r="AB213" s="51"/>
      <c r="AC213" s="51"/>
      <c r="AD213" s="51"/>
      <c r="AE213" s="51"/>
      <c r="AF213" s="51"/>
      <c r="AG213" s="52"/>
      <c r="AH213" s="20"/>
      <c r="AI213" s="20"/>
      <c r="AJ213" s="52"/>
      <c r="AK213" s="52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2"/>
      <c r="BN213" s="52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2"/>
      <c r="CF213" s="51"/>
      <c r="CG213" s="51"/>
      <c r="CH213" s="52"/>
      <c r="CI213" s="51"/>
      <c r="CJ213" s="51"/>
      <c r="CK213" s="51"/>
      <c r="CL213" s="51"/>
      <c r="CM213" s="51"/>
      <c r="CN213" s="51"/>
      <c r="CO213" s="51"/>
      <c r="CP213" s="51"/>
      <c r="CQ213" s="52"/>
      <c r="CR213" s="52"/>
      <c r="CS213" s="52"/>
      <c r="CT213" s="51"/>
      <c r="CU213" s="52"/>
      <c r="CV213" s="52"/>
      <c r="CW213" s="51"/>
      <c r="CX213" s="52"/>
      <c r="CY213" s="52"/>
      <c r="CZ213" s="30"/>
      <c r="DA213" s="30"/>
      <c r="DB213" s="30"/>
      <c r="DC213" s="30"/>
      <c r="DD213" s="20"/>
      <c r="DE213" s="20"/>
      <c r="DF213" s="19">
        <f t="shared" si="33"/>
        <v>0</v>
      </c>
      <c r="DG213" s="23">
        <f t="shared" si="26"/>
        <v>0</v>
      </c>
      <c r="DH213" s="23">
        <f t="shared" si="27"/>
        <v>0</v>
      </c>
      <c r="DI213" s="23"/>
      <c r="DJ213" s="23"/>
    </row>
    <row r="214" spans="1:114" ht="17.25">
      <c r="A214" s="59">
        <v>109</v>
      </c>
      <c r="B214" s="7" t="s">
        <v>167</v>
      </c>
      <c r="C214" s="10" t="s">
        <v>6</v>
      </c>
      <c r="D214" s="8">
        <v>332</v>
      </c>
      <c r="E214" s="52">
        <v>338</v>
      </c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30"/>
      <c r="AI214" s="30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>
        <v>5</v>
      </c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30"/>
      <c r="DA214" s="30"/>
      <c r="DB214" s="30"/>
      <c r="DC214" s="30"/>
      <c r="DD214" s="30"/>
      <c r="DE214" s="30"/>
      <c r="DF214" s="60">
        <f t="shared" si="33"/>
        <v>5</v>
      </c>
      <c r="DG214" s="61">
        <f t="shared" si="26"/>
        <v>1690</v>
      </c>
      <c r="DH214" s="61">
        <f t="shared" si="27"/>
        <v>1660</v>
      </c>
      <c r="DI214" s="61"/>
      <c r="DJ214" s="61"/>
    </row>
    <row r="215" spans="1:114" ht="17.25">
      <c r="A215" s="59">
        <v>110</v>
      </c>
      <c r="B215" s="7" t="s">
        <v>168</v>
      </c>
      <c r="C215" s="10" t="s">
        <v>6</v>
      </c>
      <c r="D215" s="8">
        <v>112</v>
      </c>
      <c r="E215" s="52">
        <v>114</v>
      </c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30"/>
      <c r="AI215" s="30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30"/>
      <c r="DA215" s="30"/>
      <c r="DB215" s="30"/>
      <c r="DC215" s="30"/>
      <c r="DD215" s="30"/>
      <c r="DE215" s="30"/>
      <c r="DF215" s="60">
        <f t="shared" si="33"/>
        <v>0</v>
      </c>
      <c r="DG215" s="61">
        <f t="shared" si="26"/>
        <v>0</v>
      </c>
      <c r="DH215" s="61">
        <f t="shared" si="27"/>
        <v>0</v>
      </c>
      <c r="DI215" s="61"/>
      <c r="DJ215" s="61"/>
    </row>
    <row r="216" spans="1:114" ht="17.25">
      <c r="A216" s="9">
        <v>113</v>
      </c>
      <c r="B216" s="40" t="s">
        <v>170</v>
      </c>
      <c r="C216" s="10" t="s">
        <v>15</v>
      </c>
      <c r="D216" s="8">
        <v>34</v>
      </c>
      <c r="E216" s="55">
        <v>93</v>
      </c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5"/>
      <c r="U216" s="55"/>
      <c r="V216" s="55"/>
      <c r="W216" s="54"/>
      <c r="X216" s="55"/>
      <c r="Y216" s="54"/>
      <c r="Z216" s="54"/>
      <c r="AA216" s="54"/>
      <c r="AB216" s="54"/>
      <c r="AC216" s="54"/>
      <c r="AD216" s="54"/>
      <c r="AE216" s="54"/>
      <c r="AF216" s="54"/>
      <c r="AG216" s="55"/>
      <c r="AH216" s="20"/>
      <c r="AI216" s="20"/>
      <c r="AJ216" s="55"/>
      <c r="AK216" s="55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55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5"/>
      <c r="CF216" s="54"/>
      <c r="CG216" s="54"/>
      <c r="CH216" s="55"/>
      <c r="CI216" s="54"/>
      <c r="CJ216" s="54"/>
      <c r="CK216" s="54"/>
      <c r="CL216" s="54"/>
      <c r="CM216" s="54"/>
      <c r="CN216" s="54"/>
      <c r="CO216" s="54"/>
      <c r="CP216" s="54"/>
      <c r="CQ216" s="55"/>
      <c r="CR216" s="55"/>
      <c r="CS216" s="55"/>
      <c r="CT216" s="54"/>
      <c r="CU216" s="55"/>
      <c r="CV216" s="55"/>
      <c r="CW216" s="54"/>
      <c r="CX216" s="55"/>
      <c r="CY216" s="55"/>
      <c r="CZ216" s="30"/>
      <c r="DA216" s="30"/>
      <c r="DB216" s="30"/>
      <c r="DC216" s="30"/>
      <c r="DD216" s="20"/>
      <c r="DE216" s="20"/>
      <c r="DF216" s="19">
        <f t="shared" si="33"/>
        <v>0</v>
      </c>
      <c r="DG216" s="23">
        <f t="shared" si="26"/>
        <v>0</v>
      </c>
      <c r="DH216" s="23">
        <f t="shared" si="27"/>
        <v>0</v>
      </c>
      <c r="DI216" s="23"/>
      <c r="DJ216" s="23"/>
    </row>
    <row r="217" spans="1:114" ht="17.25">
      <c r="A217" s="9">
        <v>114</v>
      </c>
      <c r="B217" s="40" t="s">
        <v>171</v>
      </c>
      <c r="C217" s="10" t="s">
        <v>15</v>
      </c>
      <c r="D217" s="8">
        <v>84</v>
      </c>
      <c r="E217" s="55">
        <v>179</v>
      </c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5"/>
      <c r="U217" s="55"/>
      <c r="V217" s="55"/>
      <c r="W217" s="54"/>
      <c r="X217" s="55"/>
      <c r="Y217" s="54"/>
      <c r="Z217" s="54"/>
      <c r="AA217" s="54"/>
      <c r="AB217" s="54"/>
      <c r="AC217" s="54"/>
      <c r="AD217" s="54"/>
      <c r="AE217" s="54"/>
      <c r="AF217" s="54"/>
      <c r="AG217" s="55"/>
      <c r="AH217" s="20"/>
      <c r="AI217" s="20"/>
      <c r="AJ217" s="55"/>
      <c r="AK217" s="55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55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5"/>
      <c r="CF217" s="54"/>
      <c r="CG217" s="54"/>
      <c r="CH217" s="55"/>
      <c r="CI217" s="54"/>
      <c r="CJ217" s="54"/>
      <c r="CK217" s="54"/>
      <c r="CL217" s="54"/>
      <c r="CM217" s="54"/>
      <c r="CN217" s="54"/>
      <c r="CO217" s="54"/>
      <c r="CP217" s="54"/>
      <c r="CQ217" s="55"/>
      <c r="CR217" s="55"/>
      <c r="CS217" s="55"/>
      <c r="CT217" s="54"/>
      <c r="CU217" s="55"/>
      <c r="CV217" s="55"/>
      <c r="CW217" s="54"/>
      <c r="CX217" s="55"/>
      <c r="CY217" s="55"/>
      <c r="CZ217" s="30"/>
      <c r="DA217" s="30"/>
      <c r="DB217" s="30"/>
      <c r="DC217" s="30"/>
      <c r="DD217" s="20"/>
      <c r="DE217" s="20"/>
      <c r="DF217" s="19">
        <f t="shared" si="33"/>
        <v>0</v>
      </c>
      <c r="DG217" s="23">
        <f t="shared" si="26"/>
        <v>0</v>
      </c>
      <c r="DH217" s="23">
        <f t="shared" si="27"/>
        <v>0</v>
      </c>
      <c r="DI217" s="23"/>
      <c r="DJ217" s="23"/>
    </row>
    <row r="218" spans="1:114" ht="17.25">
      <c r="A218" s="9">
        <v>116</v>
      </c>
      <c r="B218" s="40" t="s">
        <v>173</v>
      </c>
      <c r="C218" s="10" t="s">
        <v>15</v>
      </c>
      <c r="D218" s="8">
        <v>92</v>
      </c>
      <c r="E218" s="52">
        <v>109</v>
      </c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2"/>
      <c r="U218" s="52"/>
      <c r="V218" s="52"/>
      <c r="W218" s="51"/>
      <c r="X218" s="52"/>
      <c r="Y218" s="51"/>
      <c r="Z218" s="51"/>
      <c r="AA218" s="51"/>
      <c r="AB218" s="51"/>
      <c r="AC218" s="51"/>
      <c r="AD218" s="51"/>
      <c r="AE218" s="51"/>
      <c r="AF218" s="51"/>
      <c r="AG218" s="52"/>
      <c r="AH218" s="20"/>
      <c r="AI218" s="20"/>
      <c r="AJ218" s="52"/>
      <c r="AK218" s="52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2"/>
      <c r="BN218" s="52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2"/>
      <c r="CF218" s="51"/>
      <c r="CG218" s="51"/>
      <c r="CH218" s="52"/>
      <c r="CI218" s="51"/>
      <c r="CJ218" s="51"/>
      <c r="CK218" s="51"/>
      <c r="CL218" s="51"/>
      <c r="CM218" s="51"/>
      <c r="CN218" s="51"/>
      <c r="CO218" s="51"/>
      <c r="CP218" s="51"/>
      <c r="CQ218" s="52"/>
      <c r="CR218" s="52"/>
      <c r="CS218" s="52"/>
      <c r="CT218" s="51"/>
      <c r="CU218" s="52"/>
      <c r="CV218" s="52"/>
      <c r="CW218" s="51"/>
      <c r="CX218" s="52"/>
      <c r="CY218" s="52"/>
      <c r="CZ218" s="30"/>
      <c r="DA218" s="30"/>
      <c r="DB218" s="30"/>
      <c r="DC218" s="30"/>
      <c r="DD218" s="20"/>
      <c r="DE218" s="20"/>
      <c r="DF218" s="19">
        <f t="shared" si="33"/>
        <v>0</v>
      </c>
      <c r="DG218" s="23">
        <f t="shared" si="26"/>
        <v>0</v>
      </c>
      <c r="DH218" s="23">
        <f t="shared" si="27"/>
        <v>0</v>
      </c>
      <c r="DI218" s="23"/>
      <c r="DJ218" s="23"/>
    </row>
    <row r="219" spans="1:114" ht="17.25">
      <c r="A219" s="9">
        <v>118</v>
      </c>
      <c r="B219" s="40" t="s">
        <v>114</v>
      </c>
      <c r="C219" s="10" t="s">
        <v>15</v>
      </c>
      <c r="D219" s="8">
        <v>152</v>
      </c>
      <c r="E219" s="52">
        <v>158</v>
      </c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2"/>
      <c r="U219" s="52"/>
      <c r="V219" s="52"/>
      <c r="W219" s="51"/>
      <c r="X219" s="52"/>
      <c r="Y219" s="51"/>
      <c r="Z219" s="51"/>
      <c r="AA219" s="51"/>
      <c r="AB219" s="51"/>
      <c r="AC219" s="51"/>
      <c r="AD219" s="51"/>
      <c r="AE219" s="51"/>
      <c r="AF219" s="51"/>
      <c r="AG219" s="52"/>
      <c r="AH219" s="20"/>
      <c r="AI219" s="20"/>
      <c r="AJ219" s="52"/>
      <c r="AK219" s="52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2"/>
      <c r="BN219" s="52"/>
      <c r="BO219" s="51">
        <v>1</v>
      </c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>
        <v>1</v>
      </c>
      <c r="CA219" s="51">
        <v>1</v>
      </c>
      <c r="CB219" s="51">
        <v>1</v>
      </c>
      <c r="CC219" s="51"/>
      <c r="CD219" s="51">
        <v>1</v>
      </c>
      <c r="CE219" s="52"/>
      <c r="CF219" s="51"/>
      <c r="CG219" s="51"/>
      <c r="CH219" s="52"/>
      <c r="CI219" s="51"/>
      <c r="CJ219" s="51"/>
      <c r="CK219" s="51"/>
      <c r="CL219" s="51"/>
      <c r="CM219" s="51"/>
      <c r="CN219" s="51"/>
      <c r="CO219" s="51"/>
      <c r="CP219" s="51"/>
      <c r="CQ219" s="52"/>
      <c r="CR219" s="52"/>
      <c r="CS219" s="52"/>
      <c r="CT219" s="51"/>
      <c r="CU219" s="52"/>
      <c r="CV219" s="52"/>
      <c r="CW219" s="51"/>
      <c r="CX219" s="52"/>
      <c r="CY219" s="52"/>
      <c r="CZ219" s="30"/>
      <c r="DA219" s="30"/>
      <c r="DB219" s="30"/>
      <c r="DC219" s="30"/>
      <c r="DD219" s="20"/>
      <c r="DE219" s="20"/>
      <c r="DF219" s="19">
        <f aca="true" t="shared" si="38" ref="DF219:DF233">SUM(F219:DE219)</f>
        <v>5</v>
      </c>
      <c r="DG219" s="23">
        <f t="shared" si="26"/>
        <v>790</v>
      </c>
      <c r="DH219" s="23">
        <f t="shared" si="27"/>
        <v>760</v>
      </c>
      <c r="DI219" s="23"/>
      <c r="DJ219" s="23"/>
    </row>
    <row r="220" spans="1:114" ht="17.25">
      <c r="A220" s="9">
        <v>122</v>
      </c>
      <c r="B220" s="40" t="s">
        <v>177</v>
      </c>
      <c r="C220" s="10" t="s">
        <v>6</v>
      </c>
      <c r="D220" s="8"/>
      <c r="E220" s="52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2"/>
      <c r="U220" s="52"/>
      <c r="V220" s="52"/>
      <c r="W220" s="51"/>
      <c r="X220" s="52"/>
      <c r="Y220" s="51"/>
      <c r="Z220" s="51"/>
      <c r="AA220" s="51"/>
      <c r="AB220" s="51"/>
      <c r="AC220" s="51"/>
      <c r="AD220" s="51"/>
      <c r="AE220" s="51"/>
      <c r="AF220" s="51"/>
      <c r="AG220" s="52"/>
      <c r="AH220" s="20"/>
      <c r="AI220" s="20"/>
      <c r="AJ220" s="52"/>
      <c r="AK220" s="52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2"/>
      <c r="BN220" s="52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2"/>
      <c r="CF220" s="51"/>
      <c r="CG220" s="51"/>
      <c r="CH220" s="52"/>
      <c r="CI220" s="51"/>
      <c r="CJ220" s="51"/>
      <c r="CK220" s="51"/>
      <c r="CL220" s="51"/>
      <c r="CM220" s="51"/>
      <c r="CN220" s="51"/>
      <c r="CO220" s="51"/>
      <c r="CP220" s="51"/>
      <c r="CQ220" s="52"/>
      <c r="CR220" s="52"/>
      <c r="CS220" s="52"/>
      <c r="CT220" s="51"/>
      <c r="CU220" s="52"/>
      <c r="CV220" s="52"/>
      <c r="CW220" s="51"/>
      <c r="CX220" s="52"/>
      <c r="CY220" s="52"/>
      <c r="CZ220" s="30"/>
      <c r="DA220" s="30"/>
      <c r="DB220" s="30"/>
      <c r="DC220" s="30"/>
      <c r="DD220" s="20"/>
      <c r="DE220" s="20"/>
      <c r="DF220" s="19">
        <f t="shared" si="38"/>
        <v>0</v>
      </c>
      <c r="DG220" s="23">
        <f t="shared" si="26"/>
        <v>0</v>
      </c>
      <c r="DH220" s="23">
        <f t="shared" si="27"/>
        <v>0</v>
      </c>
      <c r="DI220" s="23"/>
      <c r="DJ220" s="23"/>
    </row>
    <row r="221" spans="1:114" ht="17.25">
      <c r="A221" s="9">
        <v>123</v>
      </c>
      <c r="B221" s="40" t="s">
        <v>178</v>
      </c>
      <c r="C221" s="10" t="s">
        <v>21</v>
      </c>
      <c r="D221" s="8">
        <v>555</v>
      </c>
      <c r="E221" s="52">
        <v>559</v>
      </c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2"/>
      <c r="U221" s="52"/>
      <c r="V221" s="52"/>
      <c r="W221" s="51"/>
      <c r="X221" s="52"/>
      <c r="Y221" s="51"/>
      <c r="Z221" s="51"/>
      <c r="AA221" s="51"/>
      <c r="AB221" s="51"/>
      <c r="AC221" s="51"/>
      <c r="AD221" s="51"/>
      <c r="AE221" s="51"/>
      <c r="AF221" s="51"/>
      <c r="AG221" s="52"/>
      <c r="AH221" s="20"/>
      <c r="AI221" s="20"/>
      <c r="AJ221" s="52"/>
      <c r="AK221" s="52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2"/>
      <c r="BN221" s="52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2"/>
      <c r="CF221" s="51"/>
      <c r="CG221" s="51"/>
      <c r="CH221" s="52"/>
      <c r="CI221" s="51"/>
      <c r="CJ221" s="51"/>
      <c r="CK221" s="51"/>
      <c r="CL221" s="51"/>
      <c r="CM221" s="51"/>
      <c r="CN221" s="51"/>
      <c r="CO221" s="51"/>
      <c r="CP221" s="51"/>
      <c r="CQ221" s="52"/>
      <c r="CR221" s="52"/>
      <c r="CS221" s="52"/>
      <c r="CT221" s="51"/>
      <c r="CU221" s="52"/>
      <c r="CV221" s="52"/>
      <c r="CW221" s="51"/>
      <c r="CX221" s="52"/>
      <c r="CY221" s="52"/>
      <c r="CZ221" s="30"/>
      <c r="DA221" s="30"/>
      <c r="DB221" s="30"/>
      <c r="DC221" s="30"/>
      <c r="DD221" s="20"/>
      <c r="DE221" s="20"/>
      <c r="DF221" s="19">
        <f t="shared" si="38"/>
        <v>0</v>
      </c>
      <c r="DG221" s="23">
        <f t="shared" si="26"/>
        <v>0</v>
      </c>
      <c r="DH221" s="23">
        <f t="shared" si="27"/>
        <v>0</v>
      </c>
      <c r="DI221" s="23"/>
      <c r="DJ221" s="23"/>
    </row>
    <row r="222" spans="1:114" ht="17.25">
      <c r="A222" s="9">
        <v>129</v>
      </c>
      <c r="B222" s="40" t="s">
        <v>186</v>
      </c>
      <c r="C222" s="10" t="s">
        <v>15</v>
      </c>
      <c r="D222" s="8">
        <v>588</v>
      </c>
      <c r="E222" s="52">
        <v>693</v>
      </c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>
        <v>2</v>
      </c>
      <c r="R222" s="51">
        <v>2</v>
      </c>
      <c r="S222" s="51">
        <v>6</v>
      </c>
      <c r="T222" s="52"/>
      <c r="U222" s="52"/>
      <c r="V222" s="52"/>
      <c r="W222" s="51"/>
      <c r="X222" s="52"/>
      <c r="Y222" s="51"/>
      <c r="Z222" s="51"/>
      <c r="AA222" s="51"/>
      <c r="AB222" s="51"/>
      <c r="AC222" s="51"/>
      <c r="AD222" s="51"/>
      <c r="AE222" s="51"/>
      <c r="AF222" s="51"/>
      <c r="AG222" s="52"/>
      <c r="AH222" s="20"/>
      <c r="AI222" s="20"/>
      <c r="AJ222" s="52">
        <v>2</v>
      </c>
      <c r="AK222" s="52">
        <v>3</v>
      </c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>
        <v>2</v>
      </c>
      <c r="AZ222" s="51"/>
      <c r="BA222" s="51"/>
      <c r="BB222" s="51"/>
      <c r="BC222" s="51"/>
      <c r="BD222" s="51"/>
      <c r="BE222" s="51">
        <v>2</v>
      </c>
      <c r="BF222" s="51">
        <v>2</v>
      </c>
      <c r="BG222" s="51">
        <v>1</v>
      </c>
      <c r="BH222" s="51">
        <v>1</v>
      </c>
      <c r="BI222" s="51"/>
      <c r="BJ222" s="51"/>
      <c r="BK222" s="51">
        <v>1</v>
      </c>
      <c r="BL222" s="51">
        <v>1</v>
      </c>
      <c r="BM222" s="52"/>
      <c r="BN222" s="52"/>
      <c r="BO222" s="51"/>
      <c r="BP222" s="51"/>
      <c r="BQ222" s="51">
        <v>2</v>
      </c>
      <c r="BR222" s="51">
        <v>4</v>
      </c>
      <c r="BS222" s="51"/>
      <c r="BT222" s="51"/>
      <c r="BU222" s="51">
        <v>2</v>
      </c>
      <c r="BV222" s="51"/>
      <c r="BW222" s="51"/>
      <c r="BX222" s="51">
        <v>3</v>
      </c>
      <c r="BY222" s="51"/>
      <c r="BZ222" s="51"/>
      <c r="CA222" s="51"/>
      <c r="CB222" s="51"/>
      <c r="CC222" s="51">
        <v>1</v>
      </c>
      <c r="CD222" s="51">
        <v>2</v>
      </c>
      <c r="CE222" s="52"/>
      <c r="CF222" s="51"/>
      <c r="CG222" s="51"/>
      <c r="CH222" s="52"/>
      <c r="CI222" s="51"/>
      <c r="CJ222" s="51"/>
      <c r="CK222" s="51"/>
      <c r="CL222" s="51"/>
      <c r="CM222" s="51"/>
      <c r="CN222" s="51"/>
      <c r="CO222" s="51"/>
      <c r="CP222" s="51"/>
      <c r="CQ222" s="52"/>
      <c r="CR222" s="52"/>
      <c r="CS222" s="52"/>
      <c r="CT222" s="51"/>
      <c r="CU222" s="52"/>
      <c r="CV222" s="52"/>
      <c r="CW222" s="51"/>
      <c r="CX222" s="52"/>
      <c r="CY222" s="52"/>
      <c r="CZ222" s="30"/>
      <c r="DA222" s="30">
        <v>2</v>
      </c>
      <c r="DB222" s="30">
        <v>2</v>
      </c>
      <c r="DC222" s="30"/>
      <c r="DD222" s="20"/>
      <c r="DE222" s="20"/>
      <c r="DF222" s="19">
        <f t="shared" si="38"/>
        <v>43</v>
      </c>
      <c r="DG222" s="23">
        <f t="shared" si="26"/>
        <v>29799</v>
      </c>
      <c r="DH222" s="23">
        <f t="shared" si="27"/>
        <v>25284</v>
      </c>
      <c r="DI222" s="23"/>
      <c r="DJ222" s="23"/>
    </row>
    <row r="223" spans="1:114" ht="17.25">
      <c r="A223" s="9">
        <v>130</v>
      </c>
      <c r="B223" s="40" t="s">
        <v>187</v>
      </c>
      <c r="C223" s="10" t="s">
        <v>15</v>
      </c>
      <c r="D223" s="8">
        <v>1091</v>
      </c>
      <c r="E223" s="52">
        <v>1279</v>
      </c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2"/>
      <c r="U223" s="52"/>
      <c r="V223" s="52"/>
      <c r="W223" s="51"/>
      <c r="X223" s="52"/>
      <c r="Y223" s="51"/>
      <c r="Z223" s="51"/>
      <c r="AA223" s="51"/>
      <c r="AB223" s="51"/>
      <c r="AC223" s="51"/>
      <c r="AD223" s="51"/>
      <c r="AE223" s="51"/>
      <c r="AF223" s="51"/>
      <c r="AG223" s="52"/>
      <c r="AH223" s="20"/>
      <c r="AI223" s="20"/>
      <c r="AJ223" s="52"/>
      <c r="AK223" s="52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2"/>
      <c r="BN223" s="52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2"/>
      <c r="CF223" s="51"/>
      <c r="CG223" s="51"/>
      <c r="CH223" s="52"/>
      <c r="CI223" s="51"/>
      <c r="CJ223" s="51"/>
      <c r="CK223" s="51"/>
      <c r="CL223" s="51"/>
      <c r="CM223" s="51"/>
      <c r="CN223" s="51"/>
      <c r="CO223" s="51"/>
      <c r="CP223" s="51"/>
      <c r="CQ223" s="52"/>
      <c r="CR223" s="52"/>
      <c r="CS223" s="52"/>
      <c r="CT223" s="51"/>
      <c r="CU223" s="52"/>
      <c r="CV223" s="52"/>
      <c r="CW223" s="51"/>
      <c r="CX223" s="52"/>
      <c r="CY223" s="52"/>
      <c r="CZ223" s="30"/>
      <c r="DA223" s="30"/>
      <c r="DB223" s="30"/>
      <c r="DC223" s="30"/>
      <c r="DD223" s="20"/>
      <c r="DE223" s="20"/>
      <c r="DF223" s="19">
        <f t="shared" si="38"/>
        <v>0</v>
      </c>
      <c r="DG223" s="23">
        <f t="shared" si="26"/>
        <v>0</v>
      </c>
      <c r="DH223" s="23">
        <f t="shared" si="27"/>
        <v>0</v>
      </c>
      <c r="DI223" s="23"/>
      <c r="DJ223" s="23"/>
    </row>
    <row r="224" spans="1:114" ht="17.25">
      <c r="A224" s="9">
        <v>131</v>
      </c>
      <c r="B224" s="40" t="s">
        <v>188</v>
      </c>
      <c r="C224" s="3" t="s">
        <v>6</v>
      </c>
      <c r="D224" s="12"/>
      <c r="E224" s="52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2"/>
      <c r="U224" s="52"/>
      <c r="V224" s="52"/>
      <c r="W224" s="51"/>
      <c r="X224" s="52"/>
      <c r="Y224" s="51"/>
      <c r="Z224" s="51"/>
      <c r="AA224" s="51"/>
      <c r="AB224" s="51"/>
      <c r="AC224" s="51"/>
      <c r="AD224" s="51"/>
      <c r="AE224" s="51"/>
      <c r="AF224" s="51"/>
      <c r="AG224" s="52"/>
      <c r="AH224" s="20"/>
      <c r="AI224" s="20"/>
      <c r="AJ224" s="52"/>
      <c r="AK224" s="52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2"/>
      <c r="BN224" s="52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2"/>
      <c r="CF224" s="51"/>
      <c r="CG224" s="51"/>
      <c r="CH224" s="52"/>
      <c r="CI224" s="51"/>
      <c r="CJ224" s="51"/>
      <c r="CK224" s="51"/>
      <c r="CL224" s="51"/>
      <c r="CM224" s="51"/>
      <c r="CN224" s="51"/>
      <c r="CO224" s="51"/>
      <c r="CP224" s="51"/>
      <c r="CQ224" s="52"/>
      <c r="CR224" s="52"/>
      <c r="CS224" s="52"/>
      <c r="CT224" s="51"/>
      <c r="CU224" s="52"/>
      <c r="CV224" s="52"/>
      <c r="CW224" s="51"/>
      <c r="CX224" s="52"/>
      <c r="CY224" s="52"/>
      <c r="CZ224" s="30"/>
      <c r="DA224" s="30"/>
      <c r="DB224" s="30"/>
      <c r="DC224" s="30"/>
      <c r="DD224" s="20"/>
      <c r="DE224" s="20"/>
      <c r="DF224" s="19">
        <f t="shared" si="38"/>
        <v>0</v>
      </c>
      <c r="DG224" s="23">
        <f t="shared" si="26"/>
        <v>0</v>
      </c>
      <c r="DH224" s="23">
        <f t="shared" si="27"/>
        <v>0</v>
      </c>
      <c r="DI224" s="23"/>
      <c r="DJ224" s="23"/>
    </row>
    <row r="225" spans="1:114" ht="17.25">
      <c r="A225" s="59">
        <v>132</v>
      </c>
      <c r="B225" s="40" t="s">
        <v>189</v>
      </c>
      <c r="C225" s="10" t="s">
        <v>15</v>
      </c>
      <c r="D225" s="8">
        <v>55</v>
      </c>
      <c r="E225" s="52">
        <v>55</v>
      </c>
      <c r="F225" s="52">
        <v>4</v>
      </c>
      <c r="G225" s="52">
        <v>4</v>
      </c>
      <c r="H225" s="52">
        <v>4</v>
      </c>
      <c r="I225" s="52">
        <v>4</v>
      </c>
      <c r="J225" s="52"/>
      <c r="K225" s="52">
        <v>6</v>
      </c>
      <c r="L225" s="52">
        <v>6</v>
      </c>
      <c r="M225" s="52">
        <v>4</v>
      </c>
      <c r="N225" s="52">
        <v>4</v>
      </c>
      <c r="O225" s="52">
        <v>4</v>
      </c>
      <c r="P225" s="52">
        <v>6</v>
      </c>
      <c r="Q225" s="52">
        <v>4</v>
      </c>
      <c r="R225" s="52">
        <v>10</v>
      </c>
      <c r="S225" s="52">
        <v>8</v>
      </c>
      <c r="T225" s="52">
        <v>6</v>
      </c>
      <c r="U225" s="52">
        <v>6</v>
      </c>
      <c r="V225" s="52">
        <v>3</v>
      </c>
      <c r="W225" s="52"/>
      <c r="X225" s="52"/>
      <c r="Y225" s="52">
        <v>4</v>
      </c>
      <c r="Z225" s="52">
        <v>4</v>
      </c>
      <c r="AA225" s="52"/>
      <c r="AB225" s="52"/>
      <c r="AC225" s="52"/>
      <c r="AD225" s="52">
        <v>4</v>
      </c>
      <c r="AE225" s="52">
        <v>6</v>
      </c>
      <c r="AF225" s="52">
        <v>4</v>
      </c>
      <c r="AG225" s="52"/>
      <c r="AH225" s="30"/>
      <c r="AI225" s="30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30"/>
      <c r="DA225" s="30"/>
      <c r="DB225" s="30"/>
      <c r="DC225" s="30"/>
      <c r="DD225" s="30"/>
      <c r="DE225" s="30"/>
      <c r="DF225" s="60">
        <f t="shared" si="38"/>
        <v>105</v>
      </c>
      <c r="DG225" s="61">
        <f t="shared" si="26"/>
        <v>5775</v>
      </c>
      <c r="DH225" s="61">
        <f t="shared" si="27"/>
        <v>5775</v>
      </c>
      <c r="DI225" s="61"/>
      <c r="DJ225" s="61"/>
    </row>
    <row r="226" spans="1:114" ht="17.25">
      <c r="A226" s="9">
        <v>134</v>
      </c>
      <c r="B226" s="40" t="s">
        <v>190</v>
      </c>
      <c r="C226" s="3" t="s">
        <v>160</v>
      </c>
      <c r="D226" s="12">
        <v>35</v>
      </c>
      <c r="E226" s="52">
        <v>37</v>
      </c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2"/>
      <c r="U226" s="52"/>
      <c r="V226" s="52"/>
      <c r="W226" s="51"/>
      <c r="X226" s="52"/>
      <c r="Y226" s="51"/>
      <c r="Z226" s="51"/>
      <c r="AA226" s="51"/>
      <c r="AB226" s="51"/>
      <c r="AC226" s="51"/>
      <c r="AD226" s="51"/>
      <c r="AE226" s="51"/>
      <c r="AF226" s="51"/>
      <c r="AG226" s="52"/>
      <c r="AH226" s="20"/>
      <c r="AI226" s="20"/>
      <c r="AJ226" s="52"/>
      <c r="AK226" s="52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2"/>
      <c r="BN226" s="52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2"/>
      <c r="CF226" s="51"/>
      <c r="CG226" s="51"/>
      <c r="CH226" s="52"/>
      <c r="CI226" s="51"/>
      <c r="CJ226" s="51"/>
      <c r="CK226" s="51"/>
      <c r="CL226" s="51"/>
      <c r="CM226" s="51"/>
      <c r="CN226" s="51"/>
      <c r="CO226" s="51"/>
      <c r="CP226" s="51"/>
      <c r="CQ226" s="52"/>
      <c r="CR226" s="52"/>
      <c r="CS226" s="52"/>
      <c r="CT226" s="51"/>
      <c r="CU226" s="52"/>
      <c r="CV226" s="52"/>
      <c r="CW226" s="51"/>
      <c r="CX226" s="52"/>
      <c r="CY226" s="52"/>
      <c r="CZ226" s="30"/>
      <c r="DA226" s="30"/>
      <c r="DB226" s="30"/>
      <c r="DC226" s="30"/>
      <c r="DD226" s="20"/>
      <c r="DE226" s="20"/>
      <c r="DF226" s="19">
        <f t="shared" si="38"/>
        <v>0</v>
      </c>
      <c r="DG226" s="23">
        <f t="shared" si="26"/>
        <v>0</v>
      </c>
      <c r="DH226" s="23">
        <f t="shared" si="27"/>
        <v>0</v>
      </c>
      <c r="DI226" s="23"/>
      <c r="DJ226" s="23"/>
    </row>
    <row r="227" spans="1:114" ht="17.25">
      <c r="A227" s="59">
        <v>135</v>
      </c>
      <c r="B227" s="40" t="s">
        <v>191</v>
      </c>
      <c r="C227" s="10" t="s">
        <v>160</v>
      </c>
      <c r="D227" s="8">
        <v>5.05</v>
      </c>
      <c r="E227" s="52">
        <v>6</v>
      </c>
      <c r="F227" s="52">
        <v>120</v>
      </c>
      <c r="G227" s="52">
        <v>110</v>
      </c>
      <c r="H227" s="52">
        <v>120</v>
      </c>
      <c r="I227" s="52">
        <v>130</v>
      </c>
      <c r="J227" s="52">
        <v>130</v>
      </c>
      <c r="K227" s="52">
        <v>200</v>
      </c>
      <c r="L227" s="52">
        <v>200</v>
      </c>
      <c r="M227" s="52">
        <v>130</v>
      </c>
      <c r="N227" s="52">
        <v>130</v>
      </c>
      <c r="O227" s="52">
        <v>130</v>
      </c>
      <c r="P227" s="52">
        <v>200</v>
      </c>
      <c r="Q227" s="52">
        <v>130</v>
      </c>
      <c r="R227" s="52">
        <v>320</v>
      </c>
      <c r="S227" s="52">
        <v>260</v>
      </c>
      <c r="T227" s="52"/>
      <c r="U227" s="52"/>
      <c r="V227" s="52"/>
      <c r="W227" s="52">
        <v>130</v>
      </c>
      <c r="X227" s="52"/>
      <c r="Y227" s="52">
        <v>130</v>
      </c>
      <c r="Z227" s="52">
        <v>130</v>
      </c>
      <c r="AA227" s="52">
        <v>130</v>
      </c>
      <c r="AB227" s="52">
        <v>260</v>
      </c>
      <c r="AC227" s="52">
        <v>130</v>
      </c>
      <c r="AD227" s="52">
        <v>130</v>
      </c>
      <c r="AE227" s="52">
        <v>200</v>
      </c>
      <c r="AF227" s="52">
        <v>130</v>
      </c>
      <c r="AG227" s="52"/>
      <c r="AH227" s="30">
        <v>130</v>
      </c>
      <c r="AI227" s="30">
        <v>130</v>
      </c>
      <c r="AJ227" s="52"/>
      <c r="AK227" s="52"/>
      <c r="AL227" s="52">
        <v>120</v>
      </c>
      <c r="AM227" s="52">
        <v>110</v>
      </c>
      <c r="AN227" s="52">
        <v>120</v>
      </c>
      <c r="AO227" s="52">
        <v>120</v>
      </c>
      <c r="AP227" s="52"/>
      <c r="AQ227" s="52">
        <v>120</v>
      </c>
      <c r="AR227" s="52">
        <v>110</v>
      </c>
      <c r="AS227" s="52">
        <v>120</v>
      </c>
      <c r="AT227" s="52">
        <v>260</v>
      </c>
      <c r="AU227" s="52">
        <v>200</v>
      </c>
      <c r="AV227" s="52">
        <v>130</v>
      </c>
      <c r="AW227" s="52">
        <v>260</v>
      </c>
      <c r="AX227" s="52">
        <v>130</v>
      </c>
      <c r="AY227" s="52">
        <v>200</v>
      </c>
      <c r="AZ227" s="52">
        <v>200</v>
      </c>
      <c r="BA227" s="52">
        <v>120</v>
      </c>
      <c r="BB227" s="52">
        <v>110</v>
      </c>
      <c r="BC227" s="52">
        <v>260</v>
      </c>
      <c r="BD227" s="52">
        <v>130</v>
      </c>
      <c r="BE227" s="52">
        <v>260</v>
      </c>
      <c r="BF227" s="52">
        <v>130</v>
      </c>
      <c r="BG227" s="52">
        <v>130</v>
      </c>
      <c r="BH227" s="52">
        <v>130</v>
      </c>
      <c r="BI227" s="52">
        <v>130</v>
      </c>
      <c r="BJ227" s="52">
        <v>200</v>
      </c>
      <c r="BK227" s="52">
        <v>130</v>
      </c>
      <c r="BL227" s="52">
        <v>130</v>
      </c>
      <c r="BM227" s="52">
        <v>200</v>
      </c>
      <c r="BN227" s="52"/>
      <c r="BO227" s="52">
        <v>130</v>
      </c>
      <c r="BP227" s="52">
        <v>130</v>
      </c>
      <c r="BQ227" s="52">
        <v>130</v>
      </c>
      <c r="BR227" s="52">
        <v>130</v>
      </c>
      <c r="BS227" s="52">
        <v>200</v>
      </c>
      <c r="BT227" s="52">
        <v>130</v>
      </c>
      <c r="BU227" s="52">
        <v>320</v>
      </c>
      <c r="BV227" s="52"/>
      <c r="BW227" s="52">
        <v>130</v>
      </c>
      <c r="BX227" s="52">
        <v>320</v>
      </c>
      <c r="BY227" s="52">
        <v>180</v>
      </c>
      <c r="BZ227" s="52">
        <v>130</v>
      </c>
      <c r="CA227" s="52">
        <v>130</v>
      </c>
      <c r="CB227" s="52">
        <v>130</v>
      </c>
      <c r="CC227" s="52">
        <v>130</v>
      </c>
      <c r="CD227" s="52">
        <v>130</v>
      </c>
      <c r="CE227" s="52"/>
      <c r="CF227" s="52">
        <v>130</v>
      </c>
      <c r="CG227" s="52"/>
      <c r="CH227" s="52"/>
      <c r="CI227" s="52">
        <v>200</v>
      </c>
      <c r="CJ227" s="52">
        <v>130</v>
      </c>
      <c r="CK227" s="52">
        <v>320</v>
      </c>
      <c r="CL227" s="52">
        <v>200</v>
      </c>
      <c r="CM227" s="52">
        <v>200</v>
      </c>
      <c r="CN227" s="52">
        <v>130</v>
      </c>
      <c r="CO227" s="52">
        <v>130</v>
      </c>
      <c r="CP227" s="52">
        <v>260</v>
      </c>
      <c r="CQ227" s="52"/>
      <c r="CR227" s="52"/>
      <c r="CS227" s="52"/>
      <c r="CT227" s="52"/>
      <c r="CU227" s="52"/>
      <c r="CV227" s="52"/>
      <c r="CW227" s="52"/>
      <c r="CX227" s="52"/>
      <c r="CY227" s="52"/>
      <c r="CZ227" s="30"/>
      <c r="DA227" s="30"/>
      <c r="DB227" s="30"/>
      <c r="DC227" s="30"/>
      <c r="DD227" s="30"/>
      <c r="DE227" s="30"/>
      <c r="DF227" s="60">
        <f t="shared" si="38"/>
        <v>12350</v>
      </c>
      <c r="DG227" s="61">
        <f t="shared" si="26"/>
        <v>74100</v>
      </c>
      <c r="DH227" s="61">
        <f t="shared" si="27"/>
        <v>62367.5</v>
      </c>
      <c r="DI227" s="61"/>
      <c r="DJ227" s="61"/>
    </row>
    <row r="228" spans="1:114" ht="17.25">
      <c r="A228" s="9">
        <v>136</v>
      </c>
      <c r="B228" s="40" t="s">
        <v>192</v>
      </c>
      <c r="C228" s="3" t="s">
        <v>193</v>
      </c>
      <c r="D228" s="12">
        <v>3.65</v>
      </c>
      <c r="E228" s="52">
        <v>4.93</v>
      </c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>
        <v>10</v>
      </c>
      <c r="R228" s="51"/>
      <c r="S228" s="51"/>
      <c r="T228" s="52"/>
      <c r="U228" s="52"/>
      <c r="V228" s="52"/>
      <c r="W228" s="51"/>
      <c r="X228" s="52"/>
      <c r="Y228" s="51"/>
      <c r="Z228" s="51"/>
      <c r="AA228" s="51"/>
      <c r="AB228" s="51"/>
      <c r="AC228" s="51"/>
      <c r="AD228" s="51"/>
      <c r="AE228" s="51"/>
      <c r="AF228" s="51"/>
      <c r="AG228" s="52"/>
      <c r="AH228" s="20"/>
      <c r="AI228" s="20"/>
      <c r="AJ228" s="52"/>
      <c r="AK228" s="52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>
        <v>10</v>
      </c>
      <c r="AV228" s="51">
        <v>10</v>
      </c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>
        <v>10</v>
      </c>
      <c r="BH228" s="51">
        <v>10</v>
      </c>
      <c r="BI228" s="51">
        <v>10</v>
      </c>
      <c r="BJ228" s="51">
        <v>10</v>
      </c>
      <c r="BK228" s="51">
        <v>10</v>
      </c>
      <c r="BL228" s="51"/>
      <c r="BM228" s="52"/>
      <c r="BN228" s="52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2"/>
      <c r="CF228" s="51"/>
      <c r="CG228" s="51"/>
      <c r="CH228" s="52"/>
      <c r="CI228" s="51"/>
      <c r="CJ228" s="51"/>
      <c r="CK228" s="51"/>
      <c r="CL228" s="51"/>
      <c r="CM228" s="51"/>
      <c r="CN228" s="51"/>
      <c r="CO228" s="51"/>
      <c r="CP228" s="51"/>
      <c r="CQ228" s="52"/>
      <c r="CR228" s="52"/>
      <c r="CS228" s="52"/>
      <c r="CT228" s="51"/>
      <c r="CU228" s="52"/>
      <c r="CV228" s="52"/>
      <c r="CW228" s="51"/>
      <c r="CX228" s="52"/>
      <c r="CY228" s="52"/>
      <c r="CZ228" s="30"/>
      <c r="DA228" s="30"/>
      <c r="DB228" s="30"/>
      <c r="DC228" s="30"/>
      <c r="DD228" s="20"/>
      <c r="DE228" s="20"/>
      <c r="DF228" s="19">
        <f t="shared" si="38"/>
        <v>80</v>
      </c>
      <c r="DG228" s="23">
        <f t="shared" si="26"/>
        <v>394.4</v>
      </c>
      <c r="DH228" s="23">
        <f t="shared" si="27"/>
        <v>292</v>
      </c>
      <c r="DI228" s="23"/>
      <c r="DJ228" s="23"/>
    </row>
    <row r="229" spans="1:114" ht="17.25">
      <c r="A229" s="59">
        <v>137</v>
      </c>
      <c r="B229" s="40" t="s">
        <v>194</v>
      </c>
      <c r="C229" s="10" t="s">
        <v>21</v>
      </c>
      <c r="D229" s="8">
        <v>2.86</v>
      </c>
      <c r="E229" s="52">
        <v>3.83</v>
      </c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>
        <v>10</v>
      </c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30"/>
      <c r="AI229" s="30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>
        <v>10</v>
      </c>
      <c r="AV229" s="52">
        <v>10</v>
      </c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>
        <v>10</v>
      </c>
      <c r="BH229" s="52">
        <v>10</v>
      </c>
      <c r="BI229" s="52">
        <v>10</v>
      </c>
      <c r="BJ229" s="52">
        <v>10</v>
      </c>
      <c r="BK229" s="52">
        <v>10</v>
      </c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30"/>
      <c r="DA229" s="30"/>
      <c r="DB229" s="30"/>
      <c r="DC229" s="30"/>
      <c r="DD229" s="30"/>
      <c r="DE229" s="30"/>
      <c r="DF229" s="60">
        <f t="shared" si="38"/>
        <v>80</v>
      </c>
      <c r="DG229" s="61">
        <f t="shared" si="26"/>
        <v>306.4</v>
      </c>
      <c r="DH229" s="61">
        <f t="shared" si="27"/>
        <v>228.79999999999998</v>
      </c>
      <c r="DI229" s="61"/>
      <c r="DJ229" s="61"/>
    </row>
    <row r="230" spans="1:114" ht="17.25">
      <c r="A230" s="9">
        <v>138</v>
      </c>
      <c r="B230" s="40" t="s">
        <v>195</v>
      </c>
      <c r="C230" s="3" t="s">
        <v>20</v>
      </c>
      <c r="D230" s="12">
        <v>220</v>
      </c>
      <c r="E230" s="52">
        <v>296</v>
      </c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2"/>
      <c r="U230" s="52"/>
      <c r="V230" s="52"/>
      <c r="W230" s="51"/>
      <c r="X230" s="52"/>
      <c r="Y230" s="51"/>
      <c r="Z230" s="51"/>
      <c r="AA230" s="51"/>
      <c r="AB230" s="51"/>
      <c r="AC230" s="51"/>
      <c r="AD230" s="51"/>
      <c r="AE230" s="51"/>
      <c r="AF230" s="51"/>
      <c r="AG230" s="52"/>
      <c r="AH230" s="20"/>
      <c r="AI230" s="20"/>
      <c r="AJ230" s="52"/>
      <c r="AK230" s="52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2"/>
      <c r="BN230" s="52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2"/>
      <c r="CF230" s="51"/>
      <c r="CG230" s="51"/>
      <c r="CH230" s="52"/>
      <c r="CI230" s="51"/>
      <c r="CJ230" s="51"/>
      <c r="CK230" s="51"/>
      <c r="CL230" s="51"/>
      <c r="CM230" s="51"/>
      <c r="CN230" s="51"/>
      <c r="CO230" s="51"/>
      <c r="CP230" s="51"/>
      <c r="CQ230" s="52"/>
      <c r="CR230" s="52"/>
      <c r="CS230" s="52"/>
      <c r="CT230" s="51"/>
      <c r="CU230" s="52"/>
      <c r="CV230" s="52"/>
      <c r="CW230" s="51"/>
      <c r="CX230" s="52"/>
      <c r="CY230" s="52"/>
      <c r="CZ230" s="30"/>
      <c r="DA230" s="30"/>
      <c r="DB230" s="30"/>
      <c r="DC230" s="30"/>
      <c r="DD230" s="20"/>
      <c r="DE230" s="20"/>
      <c r="DF230" s="19">
        <f t="shared" si="38"/>
        <v>0</v>
      </c>
      <c r="DG230" s="23">
        <f t="shared" si="26"/>
        <v>0</v>
      </c>
      <c r="DH230" s="23">
        <f t="shared" si="27"/>
        <v>0</v>
      </c>
      <c r="DI230" s="23"/>
      <c r="DJ230" s="23"/>
    </row>
    <row r="231" spans="1:114" ht="17.25">
      <c r="A231" s="9">
        <v>139</v>
      </c>
      <c r="B231" s="40" t="s">
        <v>196</v>
      </c>
      <c r="C231" s="3" t="s">
        <v>6</v>
      </c>
      <c r="D231" s="12">
        <v>126</v>
      </c>
      <c r="E231" s="52">
        <v>126</v>
      </c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2"/>
      <c r="U231" s="52"/>
      <c r="V231" s="52"/>
      <c r="W231" s="51"/>
      <c r="X231" s="52"/>
      <c r="Y231" s="51"/>
      <c r="Z231" s="51"/>
      <c r="AA231" s="51"/>
      <c r="AB231" s="51"/>
      <c r="AC231" s="51"/>
      <c r="AD231" s="51"/>
      <c r="AE231" s="51"/>
      <c r="AF231" s="51"/>
      <c r="AG231" s="52"/>
      <c r="AH231" s="20"/>
      <c r="AI231" s="20"/>
      <c r="AJ231" s="52"/>
      <c r="AK231" s="52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2"/>
      <c r="BN231" s="52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2"/>
      <c r="CF231" s="51"/>
      <c r="CG231" s="51"/>
      <c r="CH231" s="52"/>
      <c r="CI231" s="51"/>
      <c r="CJ231" s="51"/>
      <c r="CK231" s="51"/>
      <c r="CL231" s="51"/>
      <c r="CM231" s="51"/>
      <c r="CN231" s="51"/>
      <c r="CO231" s="51"/>
      <c r="CP231" s="51"/>
      <c r="CQ231" s="52"/>
      <c r="CR231" s="52"/>
      <c r="CS231" s="52"/>
      <c r="CT231" s="51"/>
      <c r="CU231" s="52"/>
      <c r="CV231" s="52"/>
      <c r="CW231" s="51"/>
      <c r="CX231" s="52"/>
      <c r="CY231" s="52"/>
      <c r="CZ231" s="30"/>
      <c r="DA231" s="30"/>
      <c r="DB231" s="30"/>
      <c r="DC231" s="30"/>
      <c r="DD231" s="20"/>
      <c r="DE231" s="20"/>
      <c r="DF231" s="19">
        <f t="shared" si="38"/>
        <v>0</v>
      </c>
      <c r="DG231" s="23">
        <f t="shared" si="26"/>
        <v>0</v>
      </c>
      <c r="DH231" s="23">
        <f t="shared" si="27"/>
        <v>0</v>
      </c>
      <c r="DI231" s="23"/>
      <c r="DJ231" s="23"/>
    </row>
    <row r="232" spans="1:114" ht="17.25">
      <c r="A232" s="9">
        <v>140</v>
      </c>
      <c r="B232" s="40" t="s">
        <v>197</v>
      </c>
      <c r="C232" s="3" t="s">
        <v>21</v>
      </c>
      <c r="D232" s="12">
        <v>51</v>
      </c>
      <c r="E232" s="52">
        <v>54</v>
      </c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2"/>
      <c r="U232" s="52"/>
      <c r="V232" s="52"/>
      <c r="W232" s="51"/>
      <c r="X232" s="52"/>
      <c r="Y232" s="51"/>
      <c r="Z232" s="51"/>
      <c r="AA232" s="51"/>
      <c r="AB232" s="51"/>
      <c r="AC232" s="51"/>
      <c r="AD232" s="51"/>
      <c r="AE232" s="51"/>
      <c r="AF232" s="51"/>
      <c r="AG232" s="52"/>
      <c r="AH232" s="20"/>
      <c r="AI232" s="20"/>
      <c r="AJ232" s="52"/>
      <c r="AK232" s="52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2"/>
      <c r="BN232" s="52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2"/>
      <c r="CF232" s="51"/>
      <c r="CG232" s="51"/>
      <c r="CH232" s="52"/>
      <c r="CI232" s="51"/>
      <c r="CJ232" s="51"/>
      <c r="CK232" s="51"/>
      <c r="CL232" s="51"/>
      <c r="CM232" s="51"/>
      <c r="CN232" s="51"/>
      <c r="CO232" s="51"/>
      <c r="CP232" s="51"/>
      <c r="CQ232" s="52"/>
      <c r="CR232" s="52"/>
      <c r="CS232" s="52"/>
      <c r="CT232" s="51"/>
      <c r="CU232" s="52"/>
      <c r="CV232" s="52"/>
      <c r="CW232" s="51"/>
      <c r="CX232" s="52"/>
      <c r="CY232" s="52"/>
      <c r="CZ232" s="30"/>
      <c r="DA232" s="30"/>
      <c r="DB232" s="30"/>
      <c r="DC232" s="30"/>
      <c r="DD232" s="20"/>
      <c r="DE232" s="20"/>
      <c r="DF232" s="19">
        <f t="shared" si="38"/>
        <v>0</v>
      </c>
      <c r="DG232" s="23">
        <f t="shared" si="26"/>
        <v>0</v>
      </c>
      <c r="DH232" s="23">
        <f t="shared" si="27"/>
        <v>0</v>
      </c>
      <c r="DI232" s="23"/>
      <c r="DJ232" s="23"/>
    </row>
    <row r="233" spans="1:114" ht="34.5">
      <c r="A233" s="9">
        <v>144</v>
      </c>
      <c r="B233" s="40" t="s">
        <v>219</v>
      </c>
      <c r="C233" s="3" t="s">
        <v>193</v>
      </c>
      <c r="D233" s="12">
        <v>122</v>
      </c>
      <c r="E233" s="52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2"/>
      <c r="U233" s="52"/>
      <c r="V233" s="52"/>
      <c r="W233" s="51"/>
      <c r="X233" s="52"/>
      <c r="Y233" s="51"/>
      <c r="Z233" s="51"/>
      <c r="AA233" s="51"/>
      <c r="AB233" s="51"/>
      <c r="AC233" s="51"/>
      <c r="AD233" s="51"/>
      <c r="AE233" s="51"/>
      <c r="AF233" s="51"/>
      <c r="AG233" s="52"/>
      <c r="AH233" s="20"/>
      <c r="AI233" s="20"/>
      <c r="AJ233" s="52"/>
      <c r="AK233" s="52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2"/>
      <c r="BN233" s="52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2"/>
      <c r="CF233" s="51"/>
      <c r="CG233" s="51"/>
      <c r="CH233" s="52"/>
      <c r="CI233" s="51"/>
      <c r="CJ233" s="51"/>
      <c r="CK233" s="51"/>
      <c r="CL233" s="51"/>
      <c r="CM233" s="51"/>
      <c r="CN233" s="51"/>
      <c r="CO233" s="51"/>
      <c r="CP233" s="51"/>
      <c r="CQ233" s="52"/>
      <c r="CR233" s="52"/>
      <c r="CS233" s="52"/>
      <c r="CT233" s="51"/>
      <c r="CU233" s="52"/>
      <c r="CV233" s="52"/>
      <c r="CW233" s="51"/>
      <c r="CX233" s="52"/>
      <c r="CY233" s="52"/>
      <c r="CZ233" s="30"/>
      <c r="DA233" s="30"/>
      <c r="DB233" s="30"/>
      <c r="DC233" s="30"/>
      <c r="DD233" s="20"/>
      <c r="DE233" s="20"/>
      <c r="DF233" s="19">
        <f t="shared" si="38"/>
        <v>0</v>
      </c>
      <c r="DG233" s="23">
        <f t="shared" si="26"/>
        <v>0</v>
      </c>
      <c r="DH233" s="23">
        <f t="shared" si="27"/>
        <v>0</v>
      </c>
      <c r="DI233" s="23"/>
      <c r="DJ233" s="23"/>
    </row>
    <row r="234" spans="1:114" ht="17.25">
      <c r="A234" s="9">
        <v>117</v>
      </c>
      <c r="B234" s="41" t="s">
        <v>174</v>
      </c>
      <c r="C234" s="10" t="s">
        <v>15</v>
      </c>
      <c r="D234" s="8">
        <v>26</v>
      </c>
      <c r="E234" s="52">
        <v>29</v>
      </c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2"/>
      <c r="U234" s="52"/>
      <c r="V234" s="52"/>
      <c r="W234" s="51"/>
      <c r="X234" s="52"/>
      <c r="Y234" s="51"/>
      <c r="Z234" s="51"/>
      <c r="AA234" s="51"/>
      <c r="AB234" s="51"/>
      <c r="AC234" s="51"/>
      <c r="AD234" s="51"/>
      <c r="AE234" s="51"/>
      <c r="AF234" s="51"/>
      <c r="AG234" s="52"/>
      <c r="AH234" s="20"/>
      <c r="AI234" s="20"/>
      <c r="AJ234" s="52"/>
      <c r="AK234" s="52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2"/>
      <c r="BN234" s="52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2"/>
      <c r="CF234" s="51"/>
      <c r="CG234" s="51"/>
      <c r="CH234" s="52"/>
      <c r="CI234" s="51"/>
      <c r="CJ234" s="51"/>
      <c r="CK234" s="51"/>
      <c r="CL234" s="51"/>
      <c r="CM234" s="51"/>
      <c r="CN234" s="51"/>
      <c r="CO234" s="51"/>
      <c r="CP234" s="51"/>
      <c r="CQ234" s="52"/>
      <c r="CR234" s="52"/>
      <c r="CS234" s="52"/>
      <c r="CT234" s="51"/>
      <c r="CU234" s="52"/>
      <c r="CV234" s="52"/>
      <c r="CW234" s="51"/>
      <c r="CX234" s="52"/>
      <c r="CY234" s="52"/>
      <c r="CZ234" s="30"/>
      <c r="DA234" s="30"/>
      <c r="DB234" s="30"/>
      <c r="DC234" s="30"/>
      <c r="DD234" s="20"/>
      <c r="DE234" s="20"/>
      <c r="DF234" s="19">
        <f aca="true" t="shared" si="39" ref="DF234:DF245">SUM(F234:DE234)</f>
        <v>0</v>
      </c>
      <c r="DG234" s="23">
        <f t="shared" si="26"/>
        <v>0</v>
      </c>
      <c r="DH234" s="23">
        <f t="shared" si="27"/>
        <v>0</v>
      </c>
      <c r="DI234" s="23"/>
      <c r="DJ234" s="23"/>
    </row>
    <row r="235" spans="1:114" ht="17.25">
      <c r="A235" s="9">
        <v>121</v>
      </c>
      <c r="B235" s="41" t="s">
        <v>176</v>
      </c>
      <c r="C235" s="10" t="s">
        <v>15</v>
      </c>
      <c r="D235" s="8">
        <v>120</v>
      </c>
      <c r="E235" s="55">
        <v>117</v>
      </c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5"/>
      <c r="U235" s="55"/>
      <c r="V235" s="55"/>
      <c r="W235" s="54"/>
      <c r="X235" s="55"/>
      <c r="Y235" s="54"/>
      <c r="Z235" s="54"/>
      <c r="AA235" s="54"/>
      <c r="AB235" s="54"/>
      <c r="AC235" s="54"/>
      <c r="AD235" s="54"/>
      <c r="AE235" s="54"/>
      <c r="AF235" s="54"/>
      <c r="AG235" s="55"/>
      <c r="AH235" s="20"/>
      <c r="AI235" s="20"/>
      <c r="AJ235" s="55"/>
      <c r="AK235" s="55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55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5"/>
      <c r="CF235" s="54"/>
      <c r="CG235" s="54"/>
      <c r="CH235" s="55"/>
      <c r="CI235" s="54"/>
      <c r="CJ235" s="54"/>
      <c r="CK235" s="54"/>
      <c r="CL235" s="54"/>
      <c r="CM235" s="54"/>
      <c r="CN235" s="54"/>
      <c r="CO235" s="54"/>
      <c r="CP235" s="54"/>
      <c r="CQ235" s="55"/>
      <c r="CR235" s="55"/>
      <c r="CS235" s="55"/>
      <c r="CT235" s="54"/>
      <c r="CU235" s="55"/>
      <c r="CV235" s="55"/>
      <c r="CW235" s="54"/>
      <c r="CX235" s="55"/>
      <c r="CY235" s="55"/>
      <c r="CZ235" s="30"/>
      <c r="DA235" s="30"/>
      <c r="DB235" s="30"/>
      <c r="DC235" s="30"/>
      <c r="DD235" s="20"/>
      <c r="DE235" s="20"/>
      <c r="DF235" s="19">
        <f t="shared" si="39"/>
        <v>0</v>
      </c>
      <c r="DG235" s="23">
        <f t="shared" si="26"/>
        <v>0</v>
      </c>
      <c r="DH235" s="23">
        <f t="shared" si="27"/>
        <v>0</v>
      </c>
      <c r="DI235" s="23"/>
      <c r="DJ235" s="23"/>
    </row>
    <row r="236" spans="1:114" ht="17.25" hidden="1">
      <c r="A236" s="9">
        <v>124</v>
      </c>
      <c r="B236" s="40" t="s">
        <v>179</v>
      </c>
      <c r="C236" s="10" t="s">
        <v>6</v>
      </c>
      <c r="D236" s="8">
        <v>358</v>
      </c>
      <c r="E236" s="52">
        <v>366</v>
      </c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2"/>
      <c r="U236" s="52"/>
      <c r="V236" s="52"/>
      <c r="W236" s="51"/>
      <c r="X236" s="52"/>
      <c r="Y236" s="51"/>
      <c r="Z236" s="51"/>
      <c r="AA236" s="51"/>
      <c r="AB236" s="51"/>
      <c r="AC236" s="51"/>
      <c r="AD236" s="51"/>
      <c r="AE236" s="51"/>
      <c r="AF236" s="51"/>
      <c r="AG236" s="52"/>
      <c r="AH236" s="20"/>
      <c r="AI236" s="20"/>
      <c r="AJ236" s="52"/>
      <c r="AK236" s="52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2"/>
      <c r="BN236" s="52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2"/>
      <c r="CF236" s="51"/>
      <c r="CG236" s="51"/>
      <c r="CH236" s="52"/>
      <c r="CI236" s="51"/>
      <c r="CJ236" s="51"/>
      <c r="CK236" s="51"/>
      <c r="CL236" s="51"/>
      <c r="CM236" s="51"/>
      <c r="CN236" s="51"/>
      <c r="CO236" s="51"/>
      <c r="CP236" s="51"/>
      <c r="CQ236" s="52"/>
      <c r="CR236" s="52"/>
      <c r="CS236" s="52"/>
      <c r="CT236" s="51"/>
      <c r="CU236" s="52"/>
      <c r="CV236" s="52"/>
      <c r="CW236" s="51"/>
      <c r="CX236" s="52"/>
      <c r="CY236" s="52"/>
      <c r="CZ236" s="30"/>
      <c r="DA236" s="30"/>
      <c r="DB236" s="30"/>
      <c r="DC236" s="30"/>
      <c r="DD236" s="20"/>
      <c r="DE236" s="20"/>
      <c r="DF236" s="19">
        <f t="shared" si="39"/>
        <v>0</v>
      </c>
      <c r="DG236" s="23">
        <f t="shared" si="26"/>
        <v>0</v>
      </c>
      <c r="DH236" s="23">
        <f t="shared" si="27"/>
        <v>0</v>
      </c>
      <c r="DI236" s="23"/>
      <c r="DJ236" s="23"/>
    </row>
    <row r="237" spans="1:114" ht="34.5">
      <c r="A237" s="9">
        <v>126</v>
      </c>
      <c r="B237" s="41" t="s">
        <v>181</v>
      </c>
      <c r="C237" s="10" t="s">
        <v>15</v>
      </c>
      <c r="D237" s="8">
        <v>250</v>
      </c>
      <c r="E237" s="52">
        <v>254</v>
      </c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2"/>
      <c r="U237" s="52"/>
      <c r="V237" s="52"/>
      <c r="W237" s="51"/>
      <c r="X237" s="52"/>
      <c r="Y237" s="51"/>
      <c r="Z237" s="51"/>
      <c r="AA237" s="51"/>
      <c r="AB237" s="51"/>
      <c r="AC237" s="51"/>
      <c r="AD237" s="51"/>
      <c r="AE237" s="51"/>
      <c r="AF237" s="51"/>
      <c r="AG237" s="52"/>
      <c r="AH237" s="20"/>
      <c r="AI237" s="20"/>
      <c r="AJ237" s="52"/>
      <c r="AK237" s="52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2"/>
      <c r="BN237" s="52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2"/>
      <c r="CF237" s="51"/>
      <c r="CG237" s="51"/>
      <c r="CH237" s="52"/>
      <c r="CI237" s="51"/>
      <c r="CJ237" s="51"/>
      <c r="CK237" s="51"/>
      <c r="CL237" s="51"/>
      <c r="CM237" s="51"/>
      <c r="CN237" s="51"/>
      <c r="CO237" s="51"/>
      <c r="CP237" s="51"/>
      <c r="CQ237" s="52"/>
      <c r="CR237" s="52"/>
      <c r="CS237" s="52"/>
      <c r="CT237" s="51"/>
      <c r="CU237" s="52"/>
      <c r="CV237" s="52"/>
      <c r="CW237" s="51"/>
      <c r="CX237" s="52"/>
      <c r="CY237" s="52"/>
      <c r="CZ237" s="30"/>
      <c r="DA237" s="30"/>
      <c r="DB237" s="30"/>
      <c r="DC237" s="30"/>
      <c r="DD237" s="20"/>
      <c r="DE237" s="20"/>
      <c r="DF237" s="19">
        <f t="shared" si="39"/>
        <v>0</v>
      </c>
      <c r="DG237" s="23">
        <f t="shared" si="26"/>
        <v>0</v>
      </c>
      <c r="DH237" s="23">
        <f t="shared" si="27"/>
        <v>0</v>
      </c>
      <c r="DI237" s="23"/>
      <c r="DJ237" s="23"/>
    </row>
    <row r="238" spans="1:114" ht="34.5">
      <c r="A238" s="9">
        <v>127</v>
      </c>
      <c r="B238" s="41" t="s">
        <v>182</v>
      </c>
      <c r="C238" s="10" t="s">
        <v>21</v>
      </c>
      <c r="D238" s="8">
        <v>246</v>
      </c>
      <c r="E238" s="52">
        <v>250</v>
      </c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2"/>
      <c r="U238" s="52"/>
      <c r="V238" s="52"/>
      <c r="W238" s="51"/>
      <c r="X238" s="52"/>
      <c r="Y238" s="51"/>
      <c r="Z238" s="51"/>
      <c r="AA238" s="51"/>
      <c r="AB238" s="51"/>
      <c r="AC238" s="51"/>
      <c r="AD238" s="51"/>
      <c r="AE238" s="51"/>
      <c r="AF238" s="51"/>
      <c r="AG238" s="52"/>
      <c r="AH238" s="20"/>
      <c r="AI238" s="20"/>
      <c r="AJ238" s="52"/>
      <c r="AK238" s="52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2"/>
      <c r="BN238" s="52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2"/>
      <c r="CF238" s="51"/>
      <c r="CG238" s="51"/>
      <c r="CH238" s="52"/>
      <c r="CI238" s="51"/>
      <c r="CJ238" s="51"/>
      <c r="CK238" s="51"/>
      <c r="CL238" s="51"/>
      <c r="CM238" s="51"/>
      <c r="CN238" s="51"/>
      <c r="CO238" s="51"/>
      <c r="CP238" s="51"/>
      <c r="CQ238" s="52"/>
      <c r="CR238" s="52"/>
      <c r="CS238" s="52"/>
      <c r="CT238" s="51"/>
      <c r="CU238" s="52"/>
      <c r="CV238" s="52"/>
      <c r="CW238" s="51"/>
      <c r="CX238" s="52"/>
      <c r="CY238" s="52"/>
      <c r="CZ238" s="30"/>
      <c r="DA238" s="30"/>
      <c r="DB238" s="30"/>
      <c r="DC238" s="30"/>
      <c r="DD238" s="20"/>
      <c r="DE238" s="20"/>
      <c r="DF238" s="19">
        <f t="shared" si="39"/>
        <v>0</v>
      </c>
      <c r="DG238" s="23">
        <f t="shared" si="26"/>
        <v>0</v>
      </c>
      <c r="DH238" s="23">
        <f t="shared" si="27"/>
        <v>0</v>
      </c>
      <c r="DI238" s="23"/>
      <c r="DJ238" s="23"/>
    </row>
    <row r="239" spans="1:114" ht="34.5">
      <c r="A239" s="9">
        <v>128</v>
      </c>
      <c r="B239" s="41" t="s">
        <v>183</v>
      </c>
      <c r="C239" s="10" t="s">
        <v>21</v>
      </c>
      <c r="D239" s="8">
        <v>297</v>
      </c>
      <c r="E239" s="52">
        <v>303</v>
      </c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2"/>
      <c r="U239" s="52"/>
      <c r="V239" s="52"/>
      <c r="W239" s="51"/>
      <c r="X239" s="52"/>
      <c r="Y239" s="51"/>
      <c r="Z239" s="51"/>
      <c r="AA239" s="51"/>
      <c r="AB239" s="51"/>
      <c r="AC239" s="51"/>
      <c r="AD239" s="51"/>
      <c r="AE239" s="51"/>
      <c r="AF239" s="51"/>
      <c r="AG239" s="52"/>
      <c r="AH239" s="20"/>
      <c r="AI239" s="20"/>
      <c r="AJ239" s="52"/>
      <c r="AK239" s="52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2"/>
      <c r="BN239" s="52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2"/>
      <c r="CF239" s="51"/>
      <c r="CG239" s="51"/>
      <c r="CH239" s="52"/>
      <c r="CI239" s="51"/>
      <c r="CJ239" s="51"/>
      <c r="CK239" s="51"/>
      <c r="CL239" s="51"/>
      <c r="CM239" s="51"/>
      <c r="CN239" s="51"/>
      <c r="CO239" s="51"/>
      <c r="CP239" s="51"/>
      <c r="CQ239" s="52"/>
      <c r="CR239" s="52"/>
      <c r="CS239" s="52"/>
      <c r="CT239" s="51"/>
      <c r="CU239" s="52"/>
      <c r="CV239" s="52"/>
      <c r="CW239" s="51"/>
      <c r="CX239" s="52"/>
      <c r="CY239" s="52"/>
      <c r="CZ239" s="30"/>
      <c r="DA239" s="30"/>
      <c r="DB239" s="30"/>
      <c r="DC239" s="30"/>
      <c r="DD239" s="20"/>
      <c r="DE239" s="20"/>
      <c r="DF239" s="19">
        <f t="shared" si="39"/>
        <v>0</v>
      </c>
      <c r="DG239" s="23">
        <f t="shared" si="26"/>
        <v>0</v>
      </c>
      <c r="DH239" s="23">
        <f t="shared" si="27"/>
        <v>0</v>
      </c>
      <c r="DI239" s="23"/>
      <c r="DJ239" s="23"/>
    </row>
    <row r="240" spans="1:114" ht="34.5">
      <c r="A240" s="9">
        <v>127</v>
      </c>
      <c r="B240" s="41" t="s">
        <v>184</v>
      </c>
      <c r="C240" s="10" t="s">
        <v>21</v>
      </c>
      <c r="D240" s="8">
        <v>246</v>
      </c>
      <c r="E240" s="52">
        <v>250</v>
      </c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2"/>
      <c r="U240" s="52"/>
      <c r="V240" s="52"/>
      <c r="W240" s="51"/>
      <c r="X240" s="52"/>
      <c r="Y240" s="51"/>
      <c r="Z240" s="51"/>
      <c r="AA240" s="51"/>
      <c r="AB240" s="51"/>
      <c r="AC240" s="51"/>
      <c r="AD240" s="51"/>
      <c r="AE240" s="51"/>
      <c r="AF240" s="51"/>
      <c r="AG240" s="52"/>
      <c r="AH240" s="20"/>
      <c r="AI240" s="20"/>
      <c r="AJ240" s="52"/>
      <c r="AK240" s="52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2"/>
      <c r="BN240" s="52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2"/>
      <c r="CF240" s="51"/>
      <c r="CG240" s="51"/>
      <c r="CH240" s="52"/>
      <c r="CI240" s="51"/>
      <c r="CJ240" s="51"/>
      <c r="CK240" s="51"/>
      <c r="CL240" s="51"/>
      <c r="CM240" s="51"/>
      <c r="CN240" s="51"/>
      <c r="CO240" s="51"/>
      <c r="CP240" s="51"/>
      <c r="CQ240" s="52"/>
      <c r="CR240" s="52"/>
      <c r="CS240" s="52"/>
      <c r="CT240" s="51"/>
      <c r="CU240" s="52"/>
      <c r="CV240" s="52"/>
      <c r="CW240" s="51"/>
      <c r="CX240" s="52"/>
      <c r="CY240" s="52"/>
      <c r="CZ240" s="30"/>
      <c r="DA240" s="30"/>
      <c r="DB240" s="30"/>
      <c r="DC240" s="30"/>
      <c r="DD240" s="20"/>
      <c r="DE240" s="20"/>
      <c r="DF240" s="19">
        <f t="shared" si="39"/>
        <v>0</v>
      </c>
      <c r="DG240" s="23">
        <f t="shared" si="26"/>
        <v>0</v>
      </c>
      <c r="DH240" s="23">
        <f t="shared" si="27"/>
        <v>0</v>
      </c>
      <c r="DI240" s="23"/>
      <c r="DJ240" s="23"/>
    </row>
    <row r="241" spans="1:114" ht="34.5">
      <c r="A241" s="9">
        <v>128</v>
      </c>
      <c r="B241" s="41" t="s">
        <v>185</v>
      </c>
      <c r="C241" s="10" t="s">
        <v>21</v>
      </c>
      <c r="D241" s="8">
        <v>297</v>
      </c>
      <c r="E241" s="52">
        <v>303</v>
      </c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2"/>
      <c r="U241" s="52"/>
      <c r="V241" s="52"/>
      <c r="W241" s="51"/>
      <c r="X241" s="52"/>
      <c r="Y241" s="51"/>
      <c r="Z241" s="51"/>
      <c r="AA241" s="51"/>
      <c r="AB241" s="51"/>
      <c r="AC241" s="51"/>
      <c r="AD241" s="51"/>
      <c r="AE241" s="51"/>
      <c r="AF241" s="51"/>
      <c r="AG241" s="52"/>
      <c r="AH241" s="20"/>
      <c r="AI241" s="20"/>
      <c r="AJ241" s="52"/>
      <c r="AK241" s="52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2"/>
      <c r="BN241" s="52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2"/>
      <c r="CF241" s="51"/>
      <c r="CG241" s="51"/>
      <c r="CH241" s="52"/>
      <c r="CI241" s="51"/>
      <c r="CJ241" s="51"/>
      <c r="CK241" s="51"/>
      <c r="CL241" s="51"/>
      <c r="CM241" s="51"/>
      <c r="CN241" s="51"/>
      <c r="CO241" s="51"/>
      <c r="CP241" s="51"/>
      <c r="CQ241" s="52"/>
      <c r="CR241" s="52"/>
      <c r="CS241" s="52"/>
      <c r="CT241" s="51"/>
      <c r="CU241" s="52"/>
      <c r="CV241" s="52"/>
      <c r="CW241" s="51"/>
      <c r="CX241" s="52"/>
      <c r="CY241" s="52"/>
      <c r="CZ241" s="30"/>
      <c r="DA241" s="30"/>
      <c r="DB241" s="30"/>
      <c r="DC241" s="30"/>
      <c r="DD241" s="20"/>
      <c r="DE241" s="20"/>
      <c r="DF241" s="19">
        <f t="shared" si="39"/>
        <v>0</v>
      </c>
      <c r="DG241" s="23">
        <f t="shared" si="26"/>
        <v>0</v>
      </c>
      <c r="DH241" s="23">
        <f t="shared" si="27"/>
        <v>0</v>
      </c>
      <c r="DI241" s="23"/>
      <c r="DJ241" s="23"/>
    </row>
    <row r="242" spans="1:114" ht="17.25">
      <c r="A242" s="9">
        <v>133</v>
      </c>
      <c r="B242" s="41" t="s">
        <v>118</v>
      </c>
      <c r="C242" s="3" t="s">
        <v>119</v>
      </c>
      <c r="D242" s="12">
        <v>554</v>
      </c>
      <c r="E242" s="52">
        <v>554</v>
      </c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2"/>
      <c r="U242" s="52"/>
      <c r="V242" s="52"/>
      <c r="W242" s="51"/>
      <c r="X242" s="52"/>
      <c r="Y242" s="51"/>
      <c r="Z242" s="51"/>
      <c r="AA242" s="51"/>
      <c r="AB242" s="51"/>
      <c r="AC242" s="51"/>
      <c r="AD242" s="51"/>
      <c r="AE242" s="51"/>
      <c r="AF242" s="51"/>
      <c r="AG242" s="52"/>
      <c r="AH242" s="20"/>
      <c r="AI242" s="20"/>
      <c r="AJ242" s="52"/>
      <c r="AK242" s="52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2"/>
      <c r="BN242" s="52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2"/>
      <c r="CF242" s="51"/>
      <c r="CG242" s="51"/>
      <c r="CH242" s="52"/>
      <c r="CI242" s="51"/>
      <c r="CJ242" s="51"/>
      <c r="CK242" s="51"/>
      <c r="CL242" s="51"/>
      <c r="CM242" s="51"/>
      <c r="CN242" s="51"/>
      <c r="CO242" s="51"/>
      <c r="CP242" s="51"/>
      <c r="CQ242" s="52"/>
      <c r="CR242" s="52"/>
      <c r="CS242" s="52"/>
      <c r="CT242" s="51"/>
      <c r="CU242" s="52"/>
      <c r="CV242" s="52"/>
      <c r="CW242" s="51"/>
      <c r="CX242" s="52"/>
      <c r="CY242" s="52"/>
      <c r="CZ242" s="30"/>
      <c r="DA242" s="30"/>
      <c r="DB242" s="30"/>
      <c r="DC242" s="30"/>
      <c r="DD242" s="20"/>
      <c r="DE242" s="20"/>
      <c r="DF242" s="19">
        <f t="shared" si="39"/>
        <v>0</v>
      </c>
      <c r="DG242" s="23">
        <f t="shared" si="26"/>
        <v>0</v>
      </c>
      <c r="DH242" s="23">
        <f t="shared" si="27"/>
        <v>0</v>
      </c>
      <c r="DI242" s="23"/>
      <c r="DJ242" s="23"/>
    </row>
    <row r="243" spans="1:114" ht="34.5">
      <c r="A243" s="9">
        <v>141</v>
      </c>
      <c r="B243" s="41" t="s">
        <v>198</v>
      </c>
      <c r="C243" s="3" t="s">
        <v>15</v>
      </c>
      <c r="D243" s="12">
        <v>836</v>
      </c>
      <c r="E243" s="52">
        <v>851</v>
      </c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2"/>
      <c r="U243" s="52"/>
      <c r="V243" s="52"/>
      <c r="W243" s="51"/>
      <c r="X243" s="52"/>
      <c r="Y243" s="51"/>
      <c r="Z243" s="51"/>
      <c r="AA243" s="51"/>
      <c r="AB243" s="51"/>
      <c r="AC243" s="51"/>
      <c r="AD243" s="51"/>
      <c r="AE243" s="51"/>
      <c r="AF243" s="51"/>
      <c r="AG243" s="52"/>
      <c r="AH243" s="20"/>
      <c r="AI243" s="20"/>
      <c r="AJ243" s="52"/>
      <c r="AK243" s="52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2"/>
      <c r="BN243" s="52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2"/>
      <c r="CF243" s="51"/>
      <c r="CG243" s="51"/>
      <c r="CH243" s="52"/>
      <c r="CI243" s="51"/>
      <c r="CJ243" s="51"/>
      <c r="CK243" s="51"/>
      <c r="CL243" s="51"/>
      <c r="CM243" s="51"/>
      <c r="CN243" s="51"/>
      <c r="CO243" s="51"/>
      <c r="CP243" s="51"/>
      <c r="CQ243" s="52"/>
      <c r="CR243" s="52"/>
      <c r="CS243" s="52"/>
      <c r="CT243" s="51"/>
      <c r="CU243" s="52"/>
      <c r="CV243" s="52"/>
      <c r="CW243" s="51"/>
      <c r="CX243" s="52"/>
      <c r="CY243" s="52"/>
      <c r="CZ243" s="30"/>
      <c r="DA243" s="30"/>
      <c r="DB243" s="30"/>
      <c r="DC243" s="30"/>
      <c r="DD243" s="20"/>
      <c r="DE243" s="20"/>
      <c r="DF243" s="19">
        <f t="shared" si="39"/>
        <v>0</v>
      </c>
      <c r="DG243" s="23">
        <f t="shared" si="26"/>
        <v>0</v>
      </c>
      <c r="DH243" s="23">
        <f t="shared" si="27"/>
        <v>0</v>
      </c>
      <c r="DI243" s="23"/>
      <c r="DJ243" s="23"/>
    </row>
    <row r="244" spans="1:114" ht="34.5">
      <c r="A244" s="9">
        <v>142</v>
      </c>
      <c r="B244" s="41" t="s">
        <v>199</v>
      </c>
      <c r="C244" s="3" t="s">
        <v>15</v>
      </c>
      <c r="D244" s="12">
        <v>176</v>
      </c>
      <c r="E244" s="52">
        <v>179</v>
      </c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2"/>
      <c r="U244" s="52"/>
      <c r="V244" s="52"/>
      <c r="W244" s="51"/>
      <c r="X244" s="52"/>
      <c r="Y244" s="51"/>
      <c r="Z244" s="51"/>
      <c r="AA244" s="51"/>
      <c r="AB244" s="51"/>
      <c r="AC244" s="51"/>
      <c r="AD244" s="51"/>
      <c r="AE244" s="51"/>
      <c r="AF244" s="51"/>
      <c r="AG244" s="52"/>
      <c r="AH244" s="20"/>
      <c r="AI244" s="20"/>
      <c r="AJ244" s="52"/>
      <c r="AK244" s="52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2"/>
      <c r="BN244" s="52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2"/>
      <c r="CF244" s="51"/>
      <c r="CG244" s="51"/>
      <c r="CH244" s="52"/>
      <c r="CI244" s="51"/>
      <c r="CJ244" s="51"/>
      <c r="CK244" s="51"/>
      <c r="CL244" s="51"/>
      <c r="CM244" s="51"/>
      <c r="CN244" s="51"/>
      <c r="CO244" s="51"/>
      <c r="CP244" s="51"/>
      <c r="CQ244" s="52"/>
      <c r="CR244" s="52"/>
      <c r="CS244" s="52"/>
      <c r="CT244" s="51"/>
      <c r="CU244" s="52"/>
      <c r="CV244" s="52"/>
      <c r="CW244" s="51"/>
      <c r="CX244" s="52"/>
      <c r="CY244" s="52"/>
      <c r="CZ244" s="30"/>
      <c r="DA244" s="30"/>
      <c r="DB244" s="30"/>
      <c r="DC244" s="30"/>
      <c r="DD244" s="20"/>
      <c r="DE244" s="20"/>
      <c r="DF244" s="19">
        <f t="shared" si="39"/>
        <v>0</v>
      </c>
      <c r="DG244" s="23">
        <f t="shared" si="26"/>
        <v>0</v>
      </c>
      <c r="DH244" s="23">
        <f t="shared" si="27"/>
        <v>0</v>
      </c>
      <c r="DI244" s="23"/>
      <c r="DJ244" s="23"/>
    </row>
    <row r="245" spans="1:114" ht="34.5">
      <c r="A245" s="9">
        <v>143</v>
      </c>
      <c r="B245" s="41" t="s">
        <v>200</v>
      </c>
      <c r="C245" s="3" t="s">
        <v>21</v>
      </c>
      <c r="D245" s="12">
        <v>167</v>
      </c>
      <c r="E245" s="52">
        <v>171</v>
      </c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2"/>
      <c r="U245" s="52"/>
      <c r="V245" s="52"/>
      <c r="W245" s="51"/>
      <c r="X245" s="52"/>
      <c r="Y245" s="51"/>
      <c r="Z245" s="51"/>
      <c r="AA245" s="51"/>
      <c r="AB245" s="51"/>
      <c r="AC245" s="51"/>
      <c r="AD245" s="51"/>
      <c r="AE245" s="51"/>
      <c r="AF245" s="51"/>
      <c r="AG245" s="52"/>
      <c r="AH245" s="20"/>
      <c r="AI245" s="20"/>
      <c r="AJ245" s="52"/>
      <c r="AK245" s="52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2"/>
      <c r="BN245" s="52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2"/>
      <c r="CF245" s="51"/>
      <c r="CG245" s="51"/>
      <c r="CH245" s="52"/>
      <c r="CI245" s="51"/>
      <c r="CJ245" s="51"/>
      <c r="CK245" s="51"/>
      <c r="CL245" s="51"/>
      <c r="CM245" s="51"/>
      <c r="CN245" s="51"/>
      <c r="CO245" s="51"/>
      <c r="CP245" s="51"/>
      <c r="CQ245" s="52"/>
      <c r="CR245" s="52"/>
      <c r="CS245" s="52"/>
      <c r="CT245" s="51"/>
      <c r="CU245" s="52"/>
      <c r="CV245" s="52"/>
      <c r="CW245" s="51"/>
      <c r="CX245" s="52"/>
      <c r="CY245" s="52"/>
      <c r="CZ245" s="30"/>
      <c r="DA245" s="30"/>
      <c r="DB245" s="30"/>
      <c r="DC245" s="30"/>
      <c r="DD245" s="20"/>
      <c r="DE245" s="20"/>
      <c r="DF245" s="19">
        <f t="shared" si="39"/>
        <v>0</v>
      </c>
      <c r="DG245" s="23">
        <f>DF245*E245</f>
        <v>0</v>
      </c>
      <c r="DH245" s="23">
        <f t="shared" si="27"/>
        <v>0</v>
      </c>
      <c r="DI245" s="23"/>
      <c r="DJ245" s="23"/>
    </row>
    <row r="246" spans="111:114" ht="17.25">
      <c r="DG246" s="21">
        <f>SUM(DG4:DG245)</f>
        <v>15183838.32</v>
      </c>
      <c r="DH246" s="23">
        <f t="shared" si="27"/>
        <v>0</v>
      </c>
      <c r="DI246" s="35"/>
      <c r="DJ246" s="35"/>
    </row>
    <row r="247" spans="6:114" ht="17.25">
      <c r="F247" s="18">
        <v>2</v>
      </c>
      <c r="G247" s="18">
        <v>12</v>
      </c>
      <c r="H247" s="18">
        <v>15</v>
      </c>
      <c r="I247" s="18">
        <v>51</v>
      </c>
      <c r="J247" s="18">
        <v>29</v>
      </c>
      <c r="K247" s="18">
        <v>5</v>
      </c>
      <c r="L247" s="18">
        <v>12</v>
      </c>
      <c r="M247" s="18">
        <v>8</v>
      </c>
      <c r="N247" s="18">
        <v>10</v>
      </c>
      <c r="O247" s="18">
        <v>24</v>
      </c>
      <c r="P247" s="18">
        <v>15</v>
      </c>
      <c r="Q247" s="18">
        <v>25</v>
      </c>
      <c r="R247" s="18">
        <v>23</v>
      </c>
      <c r="S247" s="18">
        <v>32</v>
      </c>
      <c r="T247" s="4"/>
      <c r="U247" s="4"/>
      <c r="V247" s="4"/>
      <c r="W247" s="18">
        <v>16</v>
      </c>
      <c r="X247" s="4"/>
      <c r="Y247" s="18">
        <v>2</v>
      </c>
      <c r="Z247" s="18">
        <v>5</v>
      </c>
      <c r="AA247" s="18">
        <v>8</v>
      </c>
      <c r="AB247" s="18">
        <v>48</v>
      </c>
      <c r="AC247" s="18">
        <v>7</v>
      </c>
      <c r="AD247" s="18">
        <v>9</v>
      </c>
      <c r="AE247" s="18">
        <v>6</v>
      </c>
      <c r="AF247" s="18">
        <v>6</v>
      </c>
      <c r="AG247" s="4"/>
      <c r="AH247" s="20">
        <v>58</v>
      </c>
      <c r="AI247" s="20">
        <v>19</v>
      </c>
      <c r="AJ247" s="4"/>
      <c r="AK247" s="4"/>
      <c r="AL247" s="18">
        <v>38</v>
      </c>
      <c r="AM247" s="18">
        <v>13</v>
      </c>
      <c r="AN247" s="18">
        <v>9</v>
      </c>
      <c r="AO247" s="18">
        <v>27</v>
      </c>
      <c r="AP247" s="18">
        <v>33</v>
      </c>
      <c r="AQ247" s="18">
        <v>11</v>
      </c>
      <c r="AR247" s="18">
        <v>9</v>
      </c>
      <c r="AS247" s="18">
        <v>7</v>
      </c>
      <c r="AT247" s="18">
        <v>35</v>
      </c>
      <c r="AU247" s="18">
        <v>8</v>
      </c>
      <c r="AV247" s="18">
        <v>6</v>
      </c>
      <c r="AW247" s="18">
        <v>37</v>
      </c>
      <c r="AX247" s="18"/>
      <c r="AY247" s="18"/>
      <c r="AZ247" s="18">
        <v>20</v>
      </c>
      <c r="BA247" s="18">
        <v>16</v>
      </c>
      <c r="BB247" s="18">
        <v>6</v>
      </c>
      <c r="BC247" s="18">
        <v>105</v>
      </c>
      <c r="BD247" s="18">
        <v>17</v>
      </c>
      <c r="BE247" s="18">
        <v>50</v>
      </c>
      <c r="BF247" s="18">
        <v>32</v>
      </c>
      <c r="BG247" s="18">
        <v>30</v>
      </c>
      <c r="BH247" s="18">
        <v>19</v>
      </c>
      <c r="BI247" s="18">
        <v>9</v>
      </c>
      <c r="BJ247" s="18">
        <v>14</v>
      </c>
      <c r="BK247" s="18">
        <v>38</v>
      </c>
      <c r="BL247" s="18">
        <v>31</v>
      </c>
      <c r="BM247" s="4">
        <v>28</v>
      </c>
      <c r="BN247" s="4"/>
      <c r="BO247" s="18">
        <v>14</v>
      </c>
      <c r="BP247" s="18">
        <v>20</v>
      </c>
      <c r="BQ247" s="18">
        <v>30</v>
      </c>
      <c r="BR247" s="18">
        <v>29</v>
      </c>
      <c r="BS247" s="18">
        <v>37</v>
      </c>
      <c r="BT247" s="18">
        <v>12</v>
      </c>
      <c r="BU247" s="18">
        <v>14</v>
      </c>
      <c r="BV247" s="18"/>
      <c r="BW247" s="18">
        <v>14</v>
      </c>
      <c r="BX247" s="18">
        <v>40</v>
      </c>
      <c r="BY247" s="18"/>
      <c r="BZ247" s="18">
        <v>7</v>
      </c>
      <c r="CA247" s="18">
        <v>5</v>
      </c>
      <c r="CB247" s="18">
        <v>5</v>
      </c>
      <c r="CC247" s="18">
        <v>7</v>
      </c>
      <c r="CD247" s="18">
        <v>5</v>
      </c>
      <c r="CE247" s="4"/>
      <c r="CF247" s="18">
        <v>28</v>
      </c>
      <c r="CG247" s="18"/>
      <c r="CH247" s="4"/>
      <c r="CI247" s="18">
        <v>61</v>
      </c>
      <c r="CJ247" s="18">
        <v>42</v>
      </c>
      <c r="CK247" s="18">
        <v>5</v>
      </c>
      <c r="CL247" s="18">
        <v>4</v>
      </c>
      <c r="CM247" s="18">
        <v>5</v>
      </c>
      <c r="CN247" s="18">
        <v>5</v>
      </c>
      <c r="CO247" s="18">
        <v>20</v>
      </c>
      <c r="CP247" s="18">
        <v>67</v>
      </c>
      <c r="CQ247" s="4"/>
      <c r="CR247" s="4"/>
      <c r="CS247" s="4"/>
      <c r="CT247" s="18">
        <v>14</v>
      </c>
      <c r="CU247" s="4">
        <v>35</v>
      </c>
      <c r="CV247" s="4"/>
      <c r="CW247" s="18"/>
      <c r="CX247" s="4"/>
      <c r="CY247" s="4"/>
      <c r="CZ247" s="30"/>
      <c r="DA247" s="30"/>
      <c r="DB247" s="30"/>
      <c r="DC247" s="30"/>
      <c r="DD247" s="20"/>
      <c r="DE247" s="20"/>
      <c r="DH247" s="23">
        <f t="shared" si="27"/>
        <v>0</v>
      </c>
      <c r="DI247" s="35"/>
      <c r="DJ247" s="35"/>
    </row>
    <row r="248" spans="1:112" ht="17.25">
      <c r="A248" s="31"/>
      <c r="B248" s="25" t="s">
        <v>346</v>
      </c>
      <c r="C248" s="25"/>
      <c r="DH248" s="57">
        <f>SUM(DH4:DH245)</f>
        <v>14886301.44</v>
      </c>
    </row>
    <row r="249" spans="1:3" ht="17.25">
      <c r="A249" s="32"/>
      <c r="B249" s="25" t="s">
        <v>345</v>
      </c>
      <c r="C249" s="25"/>
    </row>
    <row r="250" spans="1:109" ht="17.25">
      <c r="A250" s="18" t="s">
        <v>330</v>
      </c>
      <c r="B250" s="25"/>
      <c r="C250" s="25"/>
      <c r="D250" s="25"/>
      <c r="E250" s="52"/>
      <c r="F250" s="4">
        <v>4</v>
      </c>
      <c r="G250" s="4">
        <v>4</v>
      </c>
      <c r="H250" s="4">
        <v>4</v>
      </c>
      <c r="I250" s="4">
        <v>4</v>
      </c>
      <c r="J250" s="4">
        <v>4</v>
      </c>
      <c r="K250" s="4">
        <v>6</v>
      </c>
      <c r="L250" s="4">
        <v>6</v>
      </c>
      <c r="M250" s="4">
        <v>4</v>
      </c>
      <c r="N250" s="4">
        <v>4</v>
      </c>
      <c r="O250" s="4">
        <v>4</v>
      </c>
      <c r="P250" s="4">
        <v>6</v>
      </c>
      <c r="Q250" s="4">
        <v>4</v>
      </c>
      <c r="R250" s="4">
        <v>10</v>
      </c>
      <c r="S250" s="4">
        <v>8</v>
      </c>
      <c r="T250" s="4">
        <v>1</v>
      </c>
      <c r="U250" s="4">
        <v>1</v>
      </c>
      <c r="V250" s="4">
        <v>3</v>
      </c>
      <c r="W250" s="4">
        <v>4</v>
      </c>
      <c r="X250" s="4">
        <v>3</v>
      </c>
      <c r="Y250" s="4">
        <v>4</v>
      </c>
      <c r="Z250" s="4">
        <v>4</v>
      </c>
      <c r="AA250" s="4">
        <v>4</v>
      </c>
      <c r="AB250" s="4">
        <v>8</v>
      </c>
      <c r="AC250" s="4">
        <v>4</v>
      </c>
      <c r="AD250" s="4">
        <v>4</v>
      </c>
      <c r="AE250" s="4">
        <v>6</v>
      </c>
      <c r="AF250" s="4">
        <v>4</v>
      </c>
      <c r="AG250" s="4">
        <v>3</v>
      </c>
      <c r="AH250" s="4">
        <v>4</v>
      </c>
      <c r="AI250" s="4">
        <v>4</v>
      </c>
      <c r="AJ250" s="4">
        <v>2</v>
      </c>
      <c r="AK250" s="4">
        <v>3</v>
      </c>
      <c r="AL250" s="4">
        <v>4</v>
      </c>
      <c r="AM250" s="4">
        <v>4</v>
      </c>
      <c r="AN250" s="4">
        <v>4</v>
      </c>
      <c r="AO250" s="4">
        <v>4</v>
      </c>
      <c r="AP250" s="4">
        <v>5</v>
      </c>
      <c r="AQ250" s="4">
        <v>4</v>
      </c>
      <c r="AR250" s="4">
        <v>4</v>
      </c>
      <c r="AS250" s="4">
        <v>4</v>
      </c>
      <c r="AT250" s="4">
        <v>8</v>
      </c>
      <c r="AU250" s="4">
        <v>6</v>
      </c>
      <c r="AV250" s="4">
        <v>4</v>
      </c>
      <c r="AW250" s="4">
        <v>8</v>
      </c>
      <c r="AX250" s="4">
        <v>4</v>
      </c>
      <c r="AY250" s="4">
        <v>6</v>
      </c>
      <c r="AZ250" s="4">
        <v>4</v>
      </c>
      <c r="BA250" s="4">
        <v>4</v>
      </c>
      <c r="BB250" s="4">
        <v>4</v>
      </c>
      <c r="BC250" s="4">
        <v>8</v>
      </c>
      <c r="BD250" s="4">
        <v>4</v>
      </c>
      <c r="BE250" s="4">
        <v>8</v>
      </c>
      <c r="BF250" s="4">
        <v>4</v>
      </c>
      <c r="BG250" s="4">
        <v>4</v>
      </c>
      <c r="BH250" s="4">
        <v>4</v>
      </c>
      <c r="BI250" s="4">
        <v>4</v>
      </c>
      <c r="BJ250" s="4">
        <v>6</v>
      </c>
      <c r="BK250" s="4">
        <v>4</v>
      </c>
      <c r="BL250" s="4">
        <v>4</v>
      </c>
      <c r="BM250" s="4">
        <v>6</v>
      </c>
      <c r="BN250" s="4">
        <v>4</v>
      </c>
      <c r="BO250" s="4">
        <v>4</v>
      </c>
      <c r="BP250" s="4">
        <v>4</v>
      </c>
      <c r="BQ250" s="4">
        <v>4</v>
      </c>
      <c r="BR250" s="4">
        <v>4</v>
      </c>
      <c r="BS250" s="4">
        <v>6</v>
      </c>
      <c r="BT250" s="4">
        <v>4</v>
      </c>
      <c r="BU250" s="4">
        <v>10</v>
      </c>
      <c r="BV250" s="4">
        <v>1</v>
      </c>
      <c r="BW250" s="4">
        <v>4</v>
      </c>
      <c r="BX250" s="4">
        <v>10</v>
      </c>
      <c r="BY250" s="4">
        <v>5</v>
      </c>
      <c r="BZ250" s="4">
        <v>4</v>
      </c>
      <c r="CA250" s="4">
        <v>4</v>
      </c>
      <c r="CB250" s="4">
        <v>4</v>
      </c>
      <c r="CC250" s="4">
        <v>4</v>
      </c>
      <c r="CD250" s="4">
        <v>4</v>
      </c>
      <c r="CE250" s="4">
        <v>2</v>
      </c>
      <c r="CF250" s="4">
        <v>4</v>
      </c>
      <c r="CG250" s="4">
        <v>4</v>
      </c>
      <c r="CH250" s="4">
        <v>1</v>
      </c>
      <c r="CI250" s="4">
        <v>6</v>
      </c>
      <c r="CJ250" s="4">
        <v>4</v>
      </c>
      <c r="CK250" s="4">
        <v>10</v>
      </c>
      <c r="CL250" s="4">
        <v>6</v>
      </c>
      <c r="CM250" s="4">
        <v>6</v>
      </c>
      <c r="CN250" s="4">
        <v>4</v>
      </c>
      <c r="CO250" s="4">
        <v>4</v>
      </c>
      <c r="CP250" s="4">
        <v>8</v>
      </c>
      <c r="CQ250" s="4">
        <v>4</v>
      </c>
      <c r="CR250" s="4">
        <v>2</v>
      </c>
      <c r="CS250" s="4">
        <v>4</v>
      </c>
      <c r="CT250" s="4">
        <v>4</v>
      </c>
      <c r="CU250" s="4">
        <v>4</v>
      </c>
      <c r="CV250" s="4">
        <v>3</v>
      </c>
      <c r="CW250" s="4">
        <v>2</v>
      </c>
      <c r="CX250" s="4">
        <v>7</v>
      </c>
      <c r="CY250" s="4">
        <v>4</v>
      </c>
      <c r="CZ250" s="4">
        <v>6</v>
      </c>
      <c r="DA250" s="4">
        <v>4</v>
      </c>
      <c r="DB250" s="4">
        <v>4</v>
      </c>
      <c r="DC250" s="4">
        <v>7</v>
      </c>
      <c r="DD250" s="4">
        <v>2</v>
      </c>
      <c r="DE250" s="4">
        <v>2</v>
      </c>
    </row>
    <row r="254" spans="2:109" ht="17.25">
      <c r="B254" s="14" t="s">
        <v>351</v>
      </c>
      <c r="F254" s="18">
        <v>60</v>
      </c>
      <c r="G254" s="18">
        <v>60</v>
      </c>
      <c r="H254" s="18">
        <v>60</v>
      </c>
      <c r="I254" s="18">
        <v>60</v>
      </c>
      <c r="J254" s="18">
        <v>60</v>
      </c>
      <c r="K254" s="18">
        <v>90</v>
      </c>
      <c r="L254" s="18">
        <v>90</v>
      </c>
      <c r="M254" s="18">
        <v>60</v>
      </c>
      <c r="N254" s="18">
        <v>60</v>
      </c>
      <c r="O254" s="18">
        <v>60</v>
      </c>
      <c r="P254" s="18">
        <v>90</v>
      </c>
      <c r="Q254" s="18">
        <v>56</v>
      </c>
      <c r="R254" s="18">
        <v>149</v>
      </c>
      <c r="S254" s="18">
        <v>90</v>
      </c>
      <c r="T254" s="4">
        <v>34</v>
      </c>
      <c r="U254" s="4">
        <v>73</v>
      </c>
      <c r="V254" s="4">
        <v>95</v>
      </c>
      <c r="W254" s="18">
        <v>60</v>
      </c>
      <c r="X254" s="4">
        <v>108</v>
      </c>
      <c r="Y254" s="18">
        <v>60</v>
      </c>
      <c r="Z254" s="18">
        <v>60</v>
      </c>
      <c r="AA254" s="18">
        <v>60</v>
      </c>
      <c r="AB254" s="18">
        <v>119</v>
      </c>
      <c r="AC254" s="18">
        <v>60</v>
      </c>
      <c r="AD254" s="18">
        <v>60</v>
      </c>
      <c r="AE254" s="18">
        <v>84</v>
      </c>
      <c r="AF254" s="18">
        <v>60</v>
      </c>
      <c r="AG254" s="4">
        <v>72</v>
      </c>
      <c r="AH254" s="20">
        <v>60</v>
      </c>
      <c r="AI254" s="20">
        <v>64</v>
      </c>
      <c r="AJ254" s="4">
        <v>72</v>
      </c>
      <c r="AK254" s="4">
        <v>108</v>
      </c>
      <c r="AL254" s="18">
        <v>60</v>
      </c>
      <c r="AM254" s="18">
        <v>59</v>
      </c>
      <c r="AN254" s="18">
        <v>60</v>
      </c>
      <c r="AO254" s="18">
        <v>60</v>
      </c>
      <c r="AP254" s="18">
        <v>75</v>
      </c>
      <c r="AQ254" s="18">
        <v>59</v>
      </c>
      <c r="AR254" s="18">
        <v>59</v>
      </c>
      <c r="AS254" s="18">
        <v>60</v>
      </c>
      <c r="AT254" s="18">
        <v>119</v>
      </c>
      <c r="AU254" s="18">
        <v>90</v>
      </c>
      <c r="AV254" s="18">
        <v>56</v>
      </c>
      <c r="AW254" s="18">
        <v>122</v>
      </c>
      <c r="AX254" s="18">
        <v>60</v>
      </c>
      <c r="AY254" s="18">
        <v>90</v>
      </c>
      <c r="AZ254" s="18">
        <v>90</v>
      </c>
      <c r="BA254" s="18">
        <v>59</v>
      </c>
      <c r="BB254" s="18">
        <v>59</v>
      </c>
      <c r="BC254" s="18">
        <v>119</v>
      </c>
      <c r="BD254" s="18">
        <v>60</v>
      </c>
      <c r="BE254" s="18">
        <v>119</v>
      </c>
      <c r="BF254" s="18">
        <v>60</v>
      </c>
      <c r="BG254" s="18">
        <v>60</v>
      </c>
      <c r="BH254" s="18">
        <v>60</v>
      </c>
      <c r="BI254" s="18">
        <v>60</v>
      </c>
      <c r="BJ254" s="18">
        <v>90</v>
      </c>
      <c r="BK254" s="18">
        <v>56</v>
      </c>
      <c r="BL254" s="18">
        <v>60</v>
      </c>
      <c r="BM254" s="4">
        <v>90</v>
      </c>
      <c r="BN254" s="4">
        <v>67</v>
      </c>
      <c r="BO254" s="18">
        <v>108</v>
      </c>
      <c r="BP254" s="18">
        <v>60</v>
      </c>
      <c r="BQ254" s="18">
        <v>60</v>
      </c>
      <c r="BR254" s="18">
        <v>60</v>
      </c>
      <c r="BS254" s="18">
        <v>90</v>
      </c>
      <c r="BT254" s="18">
        <v>60</v>
      </c>
      <c r="BU254" s="18">
        <v>149</v>
      </c>
      <c r="BV254" s="18">
        <v>40</v>
      </c>
      <c r="BW254" s="18">
        <v>60</v>
      </c>
      <c r="BX254" s="18">
        <v>149</v>
      </c>
      <c r="BY254" s="18">
        <v>65</v>
      </c>
      <c r="BZ254" s="18">
        <v>60</v>
      </c>
      <c r="CA254" s="18">
        <v>60</v>
      </c>
      <c r="CB254" s="18">
        <v>60</v>
      </c>
      <c r="CC254" s="18">
        <v>60</v>
      </c>
      <c r="CD254" s="18">
        <v>60</v>
      </c>
      <c r="CE254" s="4">
        <v>331</v>
      </c>
      <c r="CF254" s="18">
        <v>60</v>
      </c>
      <c r="CG254" s="18">
        <v>56</v>
      </c>
      <c r="CH254" s="4">
        <v>80</v>
      </c>
      <c r="CI254" s="18">
        <v>90</v>
      </c>
      <c r="CJ254" s="18">
        <v>56</v>
      </c>
      <c r="CK254" s="18">
        <v>150</v>
      </c>
      <c r="CL254" s="18">
        <v>90</v>
      </c>
      <c r="CM254" s="18">
        <v>90</v>
      </c>
      <c r="CN254" s="18">
        <v>56</v>
      </c>
      <c r="CO254" s="18">
        <v>60</v>
      </c>
      <c r="CP254" s="18">
        <v>119</v>
      </c>
      <c r="CQ254" s="4">
        <v>224</v>
      </c>
      <c r="CR254" s="4">
        <v>125</v>
      </c>
      <c r="CS254" s="4">
        <v>223</v>
      </c>
      <c r="CT254" s="18">
        <v>60</v>
      </c>
      <c r="CU254" s="4">
        <v>144</v>
      </c>
      <c r="CV254" s="4">
        <v>25</v>
      </c>
      <c r="CW254" s="18">
        <v>32</v>
      </c>
      <c r="CX254" s="4">
        <v>252</v>
      </c>
      <c r="CY254" s="4">
        <v>315</v>
      </c>
      <c r="CZ254" s="30">
        <v>156</v>
      </c>
      <c r="DA254" s="30">
        <v>96</v>
      </c>
      <c r="DB254" s="30">
        <v>96</v>
      </c>
      <c r="DC254" s="30">
        <v>210</v>
      </c>
      <c r="DD254" s="20">
        <v>12</v>
      </c>
      <c r="DE254" s="20"/>
    </row>
    <row r="259" spans="6:108" ht="17.25">
      <c r="F259" s="18">
        <v>1</v>
      </c>
      <c r="G259" s="18">
        <v>1</v>
      </c>
      <c r="H259" s="18">
        <v>1</v>
      </c>
      <c r="I259" s="18">
        <v>1</v>
      </c>
      <c r="J259" s="18">
        <v>1</v>
      </c>
      <c r="K259" s="18">
        <v>1</v>
      </c>
      <c r="L259" s="18">
        <v>1</v>
      </c>
      <c r="M259" s="18">
        <v>1</v>
      </c>
      <c r="N259" s="18">
        <v>1</v>
      </c>
      <c r="O259" s="18">
        <v>1</v>
      </c>
      <c r="P259" s="18">
        <v>1</v>
      </c>
      <c r="Q259" s="18">
        <v>1</v>
      </c>
      <c r="R259" s="18">
        <v>2</v>
      </c>
      <c r="S259" s="18">
        <v>1</v>
      </c>
      <c r="T259" s="4">
        <v>1</v>
      </c>
      <c r="U259" s="4">
        <v>1</v>
      </c>
      <c r="V259" s="4">
        <v>3</v>
      </c>
      <c r="W259" s="18">
        <v>1</v>
      </c>
      <c r="X259" s="4">
        <v>1</v>
      </c>
      <c r="Y259" s="18">
        <v>1</v>
      </c>
      <c r="Z259" s="18">
        <v>1</v>
      </c>
      <c r="AA259" s="18">
        <v>1</v>
      </c>
      <c r="AB259" s="18">
        <v>1</v>
      </c>
      <c r="AC259" s="18">
        <v>1</v>
      </c>
      <c r="AD259" s="18">
        <v>4</v>
      </c>
      <c r="AE259" s="18">
        <v>4</v>
      </c>
      <c r="AF259" s="18">
        <v>4</v>
      </c>
      <c r="AG259" s="4">
        <v>1</v>
      </c>
      <c r="AH259" s="18">
        <v>1</v>
      </c>
      <c r="AI259" s="18">
        <v>1</v>
      </c>
      <c r="AJ259" s="4">
        <v>2</v>
      </c>
      <c r="AK259" s="4">
        <v>3</v>
      </c>
      <c r="AL259" s="18">
        <v>1</v>
      </c>
      <c r="AM259" s="18">
        <v>1</v>
      </c>
      <c r="AN259" s="18">
        <v>1</v>
      </c>
      <c r="AO259" s="18">
        <v>1</v>
      </c>
      <c r="AP259" s="18">
        <v>1</v>
      </c>
      <c r="AQ259" s="18">
        <v>1</v>
      </c>
      <c r="AR259" s="18">
        <v>1</v>
      </c>
      <c r="AS259" s="18">
        <v>1</v>
      </c>
      <c r="AT259" s="18">
        <v>1</v>
      </c>
      <c r="AU259" s="18">
        <v>1</v>
      </c>
      <c r="AV259" s="18">
        <v>1</v>
      </c>
      <c r="AW259" s="18">
        <v>1</v>
      </c>
      <c r="AX259" s="18">
        <v>1</v>
      </c>
      <c r="AY259" s="18">
        <v>1</v>
      </c>
      <c r="AZ259" s="18">
        <v>1</v>
      </c>
      <c r="BA259" s="18">
        <v>1</v>
      </c>
      <c r="BB259" s="18">
        <v>1</v>
      </c>
      <c r="BC259" s="18">
        <v>1</v>
      </c>
      <c r="BD259" s="18">
        <v>1</v>
      </c>
      <c r="BE259" s="18">
        <v>1</v>
      </c>
      <c r="BF259" s="18">
        <v>1</v>
      </c>
      <c r="BG259" s="18">
        <v>1</v>
      </c>
      <c r="BH259" s="18">
        <v>1</v>
      </c>
      <c r="BI259" s="18">
        <v>1</v>
      </c>
      <c r="BJ259" s="18">
        <v>1</v>
      </c>
      <c r="BK259" s="18">
        <v>1</v>
      </c>
      <c r="BL259" s="18">
        <v>1</v>
      </c>
      <c r="BM259" s="4">
        <v>1</v>
      </c>
      <c r="BN259" s="4">
        <v>1</v>
      </c>
      <c r="BO259" s="18">
        <v>1</v>
      </c>
      <c r="BP259" s="18">
        <v>1</v>
      </c>
      <c r="BQ259" s="18">
        <v>1</v>
      </c>
      <c r="BR259" s="18">
        <v>1</v>
      </c>
      <c r="BS259" s="18">
        <v>1</v>
      </c>
      <c r="BT259" s="18">
        <v>1</v>
      </c>
      <c r="BU259" s="18">
        <v>2</v>
      </c>
      <c r="BV259" s="18">
        <v>1</v>
      </c>
      <c r="BW259" s="18">
        <v>1</v>
      </c>
      <c r="BX259" s="18">
        <v>2</v>
      </c>
      <c r="BY259" s="18">
        <v>1</v>
      </c>
      <c r="BZ259" s="18">
        <v>1</v>
      </c>
      <c r="CA259" s="18">
        <v>1</v>
      </c>
      <c r="CB259" s="18">
        <v>1</v>
      </c>
      <c r="CC259" s="18">
        <v>1</v>
      </c>
      <c r="CD259" s="18">
        <v>1</v>
      </c>
      <c r="CE259" s="4">
        <v>2</v>
      </c>
      <c r="CF259" s="18">
        <v>1</v>
      </c>
      <c r="CG259" s="18">
        <v>1</v>
      </c>
      <c r="CH259" s="4">
        <v>1</v>
      </c>
      <c r="CI259" s="18">
        <v>1</v>
      </c>
      <c r="CJ259" s="18">
        <v>1</v>
      </c>
      <c r="CK259" s="18">
        <v>2</v>
      </c>
      <c r="CL259" s="18">
        <v>1</v>
      </c>
      <c r="CM259" s="18">
        <v>1</v>
      </c>
      <c r="CN259" s="18">
        <v>1</v>
      </c>
      <c r="CO259" s="18">
        <v>1</v>
      </c>
      <c r="CP259" s="18">
        <v>4</v>
      </c>
      <c r="CQ259" s="4">
        <v>1</v>
      </c>
      <c r="CR259" s="4">
        <v>1</v>
      </c>
      <c r="CS259" s="4">
        <v>1</v>
      </c>
      <c r="CT259" s="18">
        <v>1</v>
      </c>
      <c r="CU259" s="4">
        <v>3</v>
      </c>
      <c r="CV259" s="4">
        <v>2</v>
      </c>
      <c r="CW259" s="18">
        <v>0</v>
      </c>
      <c r="CX259" s="4">
        <v>7</v>
      </c>
      <c r="CY259" s="4">
        <v>2</v>
      </c>
      <c r="CZ259" s="4">
        <v>2</v>
      </c>
      <c r="DA259" s="4">
        <v>2</v>
      </c>
      <c r="DB259" s="4">
        <v>2</v>
      </c>
      <c r="DC259" s="4">
        <v>7</v>
      </c>
      <c r="DD259" s="20">
        <v>1</v>
      </c>
    </row>
  </sheetData>
  <sheetProtection/>
  <autoFilter ref="A3:D150"/>
  <mergeCells count="110">
    <mergeCell ref="CW2:CW3"/>
    <mergeCell ref="DE2:DE3"/>
    <mergeCell ref="DF2:DF3"/>
    <mergeCell ref="DC2:DC3"/>
    <mergeCell ref="DD2:DD3"/>
    <mergeCell ref="CZ2:CZ3"/>
    <mergeCell ref="DA2:DA3"/>
    <mergeCell ref="DB2:DB3"/>
    <mergeCell ref="CT2:CT3"/>
    <mergeCell ref="CU2:CU3"/>
    <mergeCell ref="CJ2:CJ3"/>
    <mergeCell ref="CK2:CK3"/>
    <mergeCell ref="CX2:CX3"/>
    <mergeCell ref="CY2:CY3"/>
    <mergeCell ref="CV2:CV3"/>
    <mergeCell ref="CR2:CR3"/>
    <mergeCell ref="CS2:CS3"/>
    <mergeCell ref="CL2:CL3"/>
    <mergeCell ref="CM2:CM3"/>
    <mergeCell ref="CN2:CN3"/>
    <mergeCell ref="CO2:CO3"/>
    <mergeCell ref="CP2:CP3"/>
    <mergeCell ref="CQ2:CQ3"/>
    <mergeCell ref="CF2:CF3"/>
    <mergeCell ref="CG2:CG3"/>
    <mergeCell ref="CH2:CH3"/>
    <mergeCell ref="CI2:CI3"/>
    <mergeCell ref="CB2:CB3"/>
    <mergeCell ref="CC2:CC3"/>
    <mergeCell ref="CD2:CD3"/>
    <mergeCell ref="CE2:CE3"/>
    <mergeCell ref="BL2:BL3"/>
    <mergeCell ref="BM2:BM3"/>
    <mergeCell ref="BT2:BT3"/>
    <mergeCell ref="BU2:BU3"/>
    <mergeCell ref="BN2:BN3"/>
    <mergeCell ref="BO2:BO3"/>
    <mergeCell ref="BZ2:BZ3"/>
    <mergeCell ref="CA2:CA3"/>
    <mergeCell ref="BP2:BP3"/>
    <mergeCell ref="BQ2:BQ3"/>
    <mergeCell ref="BR2:BR3"/>
    <mergeCell ref="BS2:BS3"/>
    <mergeCell ref="BX2:BX3"/>
    <mergeCell ref="BY2:BY3"/>
    <mergeCell ref="BV2:BV3"/>
    <mergeCell ref="BW2:BW3"/>
    <mergeCell ref="AZ2:AZ3"/>
    <mergeCell ref="BA2:BA3"/>
    <mergeCell ref="BH2:BH3"/>
    <mergeCell ref="BI2:BI3"/>
    <mergeCell ref="BJ2:BJ3"/>
    <mergeCell ref="BK2:BK3"/>
    <mergeCell ref="BD2:BD3"/>
    <mergeCell ref="BE2:BE3"/>
    <mergeCell ref="BF2:BF3"/>
    <mergeCell ref="BG2:BG3"/>
    <mergeCell ref="BB2:BB3"/>
    <mergeCell ref="BC2:BC3"/>
    <mergeCell ref="AR2:AR3"/>
    <mergeCell ref="AS2:AS3"/>
    <mergeCell ref="AT2:AT3"/>
    <mergeCell ref="AU2:AU3"/>
    <mergeCell ref="AV2:AV3"/>
    <mergeCell ref="AW2:AW3"/>
    <mergeCell ref="AX2:AX3"/>
    <mergeCell ref="AY2:AY3"/>
    <mergeCell ref="Y2:Y3"/>
    <mergeCell ref="Z2:Z3"/>
    <mergeCell ref="AA2:AA3"/>
    <mergeCell ref="AB2:AB3"/>
    <mergeCell ref="AL2:AL3"/>
    <mergeCell ref="AM2:AM3"/>
    <mergeCell ref="AG2:AG3"/>
    <mergeCell ref="AP2:AP3"/>
    <mergeCell ref="AQ2:AQ3"/>
    <mergeCell ref="AE2:AE3"/>
    <mergeCell ref="AF2:AF3"/>
    <mergeCell ref="AH2:AH3"/>
    <mergeCell ref="AI2:AI3"/>
    <mergeCell ref="AN2:AN3"/>
    <mergeCell ref="AO2:AO3"/>
    <mergeCell ref="AJ2:AJ3"/>
    <mergeCell ref="AK2:AK3"/>
    <mergeCell ref="O2:O3"/>
    <mergeCell ref="P2:P3"/>
    <mergeCell ref="AC2:AC3"/>
    <mergeCell ref="AD2:AD3"/>
    <mergeCell ref="S2:S3"/>
    <mergeCell ref="T2:T3"/>
    <mergeCell ref="U2:U3"/>
    <mergeCell ref="V2:V3"/>
    <mergeCell ref="W2:W3"/>
    <mergeCell ref="X2:X3"/>
    <mergeCell ref="Q2:Q3"/>
    <mergeCell ref="R2:R3"/>
    <mergeCell ref="G2:G3"/>
    <mergeCell ref="H2:H3"/>
    <mergeCell ref="I2:I3"/>
    <mergeCell ref="J2:J3"/>
    <mergeCell ref="K2:K3"/>
    <mergeCell ref="L2:L3"/>
    <mergeCell ref="M2:M3"/>
    <mergeCell ref="N2:N3"/>
    <mergeCell ref="E2:E3"/>
    <mergeCell ref="F2:F3"/>
    <mergeCell ref="A2:A3"/>
    <mergeCell ref="B2:B3"/>
    <mergeCell ref="C2:C3"/>
    <mergeCell ref="D2:D3"/>
  </mergeCells>
  <printOptions/>
  <pageMargins left="0.24" right="0.16" top="0.15748031496062992" bottom="0.15748031496062992" header="0.196850393700787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2013-04-17T04:43:03Z</cp:lastPrinted>
  <dcterms:created xsi:type="dcterms:W3CDTF">2007-08-14T04:25:24Z</dcterms:created>
  <dcterms:modified xsi:type="dcterms:W3CDTF">2013-05-31T04:32:20Z</dcterms:modified>
  <cp:category/>
  <cp:version/>
  <cp:contentType/>
  <cp:contentStatus/>
</cp:coreProperties>
</file>